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fileSharing userName="PERSOANL" algorithmName="SHA-512" hashValue="XjbU7W+vE+jHpmAjDcQXPIcZ+p5E9oDFxZ1MMHhhTjhKqRTEjo8G5r9vDoF2Fb3Jpgmp84nspM/wljnp2/Bu7Q==" saltValue="R5tSlZ11iI1FMdhULdG98g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H - 2021\MANTENIMIENTO 2021\PLAN ANUAL DE MMTO (PAM 2021)\"/>
    </mc:Choice>
  </mc:AlternateContent>
  <xr:revisionPtr revIDLastSave="0" documentId="13_ncr:10001_{78AF0C36-CAD2-4B02-81DC-B2D28A5CB290}" xr6:coauthVersionLast="47" xr6:coauthVersionMax="47" xr10:uidLastSave="{00000000-0000-0000-0000-000000000000}"/>
  <bookViews>
    <workbookView xWindow="-120" yWindow="-120" windowWidth="25440" windowHeight="15390" tabRatio="867" firstSheet="7" activeTab="14" xr2:uid="{00000000-000D-0000-FFFF-FFFF00000000}"/>
  </bookViews>
  <sheets>
    <sheet name="LISTADO DE MANTENIMIENTOS" sheetId="16" r:id="rId1"/>
    <sheet name="AIRES ACONDICIONADOS" sheetId="9" r:id="rId2"/>
    <sheet name="ASCENSORES" sheetId="24" r:id="rId3"/>
    <sheet name="CALIBRACION EQUIPOS BIOMEDICOS" sheetId="18" r:id="rId4"/>
    <sheet name="DIGITURNOS" sheetId="13" state="hidden" r:id="rId5"/>
    <sheet name="EQUIPOS BIOMEDICOS" sheetId="5" r:id="rId6"/>
    <sheet name="EQUIPOS INDUSTRIALES" sheetId="11" r:id="rId7"/>
    <sheet name="FILTROS PARA AGUA" sheetId="17" r:id="rId8"/>
    <sheet name="FUMIGACION Y CTRL DE ROEDORES" sheetId="8" r:id="rId9"/>
    <sheet name="LAVADO Y DESINFECCION TANQUES" sheetId="7" r:id="rId10"/>
    <sheet name="MUEBLES Y ENSERES" sheetId="15" r:id="rId11"/>
    <sheet name="NEVERAS Y CONGELADORES" sheetId="10" r:id="rId12"/>
    <sheet name="PINTURAS Y ACABADOS" sheetId="6" r:id="rId13"/>
    <sheet name="PLANTAS ELECTRICAS" sheetId="12" r:id="rId14"/>
    <sheet name="RED DE GASES MEDICINALES" sheetId="22" r:id="rId15"/>
    <sheet name="ROCERIA" sheetId="19" state="hidden" r:id="rId16"/>
    <sheet name="SISTEMAS" sheetId="14" state="hidden" r:id="rId17"/>
    <sheet name="RH LISTAS DE CHEQUEO" sheetId="23" state="hidden" r:id="rId18"/>
    <sheet name="TELEFONOS" sheetId="25" state="hidden" r:id="rId19"/>
    <sheet name="TERMINALES ELECTRICOS" sheetId="20" state="hidden" r:id="rId20"/>
  </sheets>
  <definedNames>
    <definedName name="_xlnm.Print_Titles" localSheetId="1">'AIRES ACONDICIONADOS'!$1:$2</definedName>
    <definedName name="_xlnm.Print_Titles" localSheetId="3">'CALIBRACION EQUIPOS BIOMEDICOS'!$1:$2</definedName>
    <definedName name="_xlnm.Print_Titles" localSheetId="4">DIGITURNOS!$1:$2</definedName>
    <definedName name="_xlnm.Print_Titles" localSheetId="5">'EQUIPOS BIOMEDICOS'!$1:$2</definedName>
    <definedName name="_xlnm.Print_Titles" localSheetId="6">'EQUIPOS INDUSTRIALES'!$1:$2</definedName>
    <definedName name="_xlnm.Print_Titles" localSheetId="7">'FILTROS PARA AGUA'!$1:$2</definedName>
    <definedName name="_xlnm.Print_Titles" localSheetId="8">'FUMIGACION Y CTRL DE ROEDORES'!$1:$2</definedName>
    <definedName name="_xlnm.Print_Titles" localSheetId="9">'LAVADO Y DESINFECCION TANQUES'!$1:$2</definedName>
    <definedName name="_xlnm.Print_Titles" localSheetId="0">'LISTADO DE MANTENIMIENTOS'!$2:$3</definedName>
    <definedName name="_xlnm.Print_Titles" localSheetId="10">'MUEBLES Y ENSERES'!$1:$2</definedName>
    <definedName name="_xlnm.Print_Titles" localSheetId="11">'NEVERAS Y CONGELADORES'!$1:$2</definedName>
    <definedName name="_xlnm.Print_Titles" localSheetId="12">'PINTURAS Y ACABADOS'!$1:$2</definedName>
    <definedName name="_xlnm.Print_Titles" localSheetId="13">'PLANTAS ELECTRICAS'!$1:$2</definedName>
    <definedName name="_xlnm.Print_Titles" localSheetId="14">'RED DE GASES MEDICINALES'!$1:$2</definedName>
    <definedName name="_xlnm.Print_Titles" localSheetId="17">'RH LISTAS DE CHEQUEO'!$1:$2</definedName>
    <definedName name="_xlnm.Print_Titles" localSheetId="15">ROCERIA!$1:$2</definedName>
    <definedName name="_xlnm.Print_Titles" localSheetId="16">SISTEMAS!$1:$2</definedName>
    <definedName name="_xlnm.Print_Titles" localSheetId="18">TELEFONOS!$1:$2</definedName>
    <definedName name="_xlnm.Print_Titles" localSheetId="19">'TERMINALES ELECTRICOS'!$1:$2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8" i="12" l="1"/>
  <c r="AU58" i="8"/>
  <c r="AU60" i="8" s="1"/>
  <c r="AE58" i="8"/>
  <c r="AE60" i="8" s="1"/>
  <c r="AU60" i="17"/>
  <c r="AM58" i="11"/>
  <c r="AA58" i="11"/>
  <c r="BA57" i="6"/>
  <c r="O58" i="11" l="1"/>
  <c r="O38" i="12"/>
  <c r="C38" i="12"/>
  <c r="O58" i="8"/>
  <c r="O60" i="17"/>
  <c r="O41" i="9"/>
  <c r="C58" i="11" l="1"/>
  <c r="C16" i="24"/>
  <c r="C41" i="9" l="1"/>
  <c r="A16" i="22" l="1"/>
  <c r="A59" i="6"/>
  <c r="A48" i="10"/>
  <c r="AZ6" i="6"/>
  <c r="A57" i="15" l="1"/>
  <c r="AU59" i="7"/>
  <c r="AA57" i="7"/>
  <c r="AE59" i="7" s="1"/>
  <c r="K57" i="7"/>
  <c r="O59" i="7" s="1"/>
  <c r="A15" i="7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39" i="7" s="1"/>
  <c r="A41" i="7" s="1"/>
  <c r="A43" i="7" s="1"/>
  <c r="A45" i="7" s="1"/>
  <c r="A47" i="7" s="1"/>
  <c r="A49" i="7" s="1"/>
  <c r="A51" i="7" s="1"/>
  <c r="A6" i="7"/>
  <c r="A8" i="7" s="1"/>
  <c r="A10" i="7" s="1"/>
  <c r="A59" i="7" l="1"/>
  <c r="A53" i="7"/>
  <c r="A55" i="7" s="1"/>
  <c r="A8" i="9" l="1"/>
  <c r="A12" i="9" s="1"/>
  <c r="A16" i="9" s="1"/>
  <c r="AM77" i="5" l="1"/>
  <c r="AI77" i="5"/>
  <c r="AA41" i="9"/>
  <c r="AF43" i="9" s="1"/>
  <c r="AE77" i="5" l="1"/>
  <c r="AA77" i="5"/>
  <c r="W77" i="5"/>
  <c r="S77" i="5"/>
  <c r="AQ40" i="25" l="1"/>
  <c r="S38" i="25"/>
  <c r="AA40" i="25" s="1"/>
  <c r="C38" i="25"/>
  <c r="C40" i="25" s="1"/>
  <c r="A17" i="25"/>
  <c r="A19" i="25" s="1"/>
  <c r="A21" i="25" s="1"/>
  <c r="A23" i="25" s="1"/>
  <c r="A25" i="25" s="1"/>
  <c r="A27" i="25" s="1"/>
  <c r="A34" i="25" s="1"/>
  <c r="A36" i="25" s="1"/>
  <c r="A6" i="25"/>
  <c r="A8" i="25" s="1"/>
  <c r="A10" i="25" s="1"/>
  <c r="A12" i="25" s="1"/>
  <c r="A40" i="25" l="1"/>
  <c r="AA40" i="12" l="1"/>
  <c r="W16" i="24" l="1"/>
  <c r="AA16" i="24"/>
  <c r="AE16" i="24"/>
  <c r="AI16" i="24"/>
  <c r="AM16" i="24"/>
  <c r="AQ16" i="24"/>
  <c r="AU16" i="24"/>
  <c r="O16" i="24"/>
  <c r="S16" i="24"/>
  <c r="K16" i="24"/>
  <c r="G16" i="24"/>
  <c r="A14" i="24"/>
  <c r="A6" i="24"/>
  <c r="A8" i="24" s="1"/>
  <c r="C18" i="24" l="1"/>
  <c r="A18" i="24" s="1"/>
  <c r="B6" i="16" s="1"/>
  <c r="O77" i="5"/>
  <c r="K77" i="5"/>
  <c r="G77" i="5"/>
  <c r="C77" i="5"/>
  <c r="B28" i="16" l="1"/>
  <c r="AQ40" i="12" l="1"/>
  <c r="C40" i="12"/>
  <c r="O60" i="11"/>
  <c r="C60" i="11"/>
  <c r="O60" i="8"/>
  <c r="AU62" i="17"/>
  <c r="AE62" i="17"/>
  <c r="O62" i="17"/>
  <c r="AM60" i="11"/>
  <c r="AA60" i="11"/>
  <c r="AU79" i="5"/>
  <c r="AQ79" i="5"/>
  <c r="AM79" i="5"/>
  <c r="AI79" i="5"/>
  <c r="AE79" i="5"/>
  <c r="AA79" i="5"/>
  <c r="W79" i="5"/>
  <c r="S79" i="5"/>
  <c r="O79" i="5"/>
  <c r="K79" i="5"/>
  <c r="G79" i="5"/>
  <c r="C79" i="5"/>
  <c r="AM78" i="18"/>
  <c r="B30" i="16"/>
  <c r="B8" i="16"/>
  <c r="A40" i="12" l="1"/>
  <c r="B26" i="16" s="1"/>
  <c r="A60" i="8"/>
  <c r="B16" i="16" s="1"/>
  <c r="A78" i="18"/>
  <c r="A79" i="5"/>
  <c r="B10" i="16" s="1"/>
  <c r="A62" i="17"/>
  <c r="B14" i="16" s="1"/>
  <c r="A60" i="11"/>
  <c r="B12" i="16" s="1"/>
  <c r="H43" i="9" l="1"/>
  <c r="AR43" i="9"/>
  <c r="Q43" i="9" l="1"/>
  <c r="A43" i="9" s="1"/>
  <c r="B4" i="16" s="1"/>
  <c r="B34" i="23"/>
  <c r="A10" i="23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5" i="23"/>
  <c r="A6" i="23" s="1"/>
  <c r="A7" i="23" s="1"/>
  <c r="AE5" i="16" l="1"/>
  <c r="A6" i="22"/>
  <c r="A8" i="22" s="1"/>
  <c r="A10" i="22" s="1"/>
  <c r="A54" i="11" l="1"/>
  <c r="A56" i="11" s="1"/>
  <c r="A10" i="20" l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5" i="20"/>
  <c r="A6" i="20" s="1"/>
  <c r="A7" i="20" s="1"/>
  <c r="A33" i="20" l="1"/>
  <c r="A10" i="19"/>
  <c r="A11" i="19" s="1"/>
  <c r="A12" i="19" s="1"/>
  <c r="A13" i="19" s="1"/>
  <c r="A14" i="19" s="1"/>
  <c r="A15" i="19" s="1"/>
  <c r="A16" i="19" s="1"/>
  <c r="D2" i="19"/>
  <c r="E2" i="19" s="1"/>
  <c r="F2" i="19" s="1"/>
  <c r="G2" i="19" s="1"/>
  <c r="H2" i="19" s="1"/>
  <c r="I2" i="19" s="1"/>
  <c r="J2" i="19" s="1"/>
  <c r="K2" i="19" s="1"/>
  <c r="L2" i="19" s="1"/>
  <c r="M2" i="19" s="1"/>
  <c r="N2" i="19" s="1"/>
  <c r="O2" i="19" s="1"/>
  <c r="P2" i="19" s="1"/>
  <c r="Q2" i="19" s="1"/>
  <c r="R2" i="19" s="1"/>
  <c r="S2" i="19" s="1"/>
  <c r="T2" i="19" s="1"/>
  <c r="U2" i="19" s="1"/>
  <c r="V2" i="19" s="1"/>
  <c r="W2" i="19" s="1"/>
  <c r="X2" i="19" s="1"/>
  <c r="Y2" i="19" s="1"/>
  <c r="Z2" i="19" s="1"/>
  <c r="AA2" i="19" s="1"/>
  <c r="AB2" i="19" s="1"/>
  <c r="AC2" i="19" s="1"/>
  <c r="AD2" i="19" s="1"/>
  <c r="AE2" i="19" s="1"/>
  <c r="AF2" i="19" s="1"/>
  <c r="AG2" i="19" s="1"/>
  <c r="A5" i="19" l="1"/>
  <c r="A6" i="19" s="1"/>
  <c r="A7" i="19" s="1"/>
  <c r="A23" i="17" l="1"/>
  <c r="A25" i="17" s="1"/>
  <c r="A27" i="17" s="1"/>
  <c r="A29" i="17" s="1"/>
  <c r="A31" i="17" s="1"/>
  <c r="A32" i="17" s="1"/>
  <c r="A33" i="17" s="1"/>
  <c r="A34" i="17" s="1"/>
  <c r="A35" i="17" s="1"/>
  <c r="A36" i="17" s="1"/>
  <c r="A41" i="17"/>
  <c r="A43" i="17" s="1"/>
  <c r="A45" i="17" s="1"/>
  <c r="A47" i="17" s="1"/>
  <c r="A49" i="17" s="1"/>
  <c r="A40" i="18" l="1"/>
  <c r="A42" i="18" s="1"/>
  <c r="A44" i="18" s="1"/>
  <c r="A46" i="18" s="1"/>
  <c r="A48" i="18" s="1"/>
  <c r="A50" i="18" s="1"/>
  <c r="A52" i="18" s="1"/>
  <c r="A54" i="18" s="1"/>
  <c r="A56" i="18" s="1"/>
  <c r="A58" i="18" s="1"/>
  <c r="A60" i="18" s="1"/>
  <c r="A62" i="18" s="1"/>
  <c r="A64" i="18" s="1"/>
  <c r="A66" i="18" s="1"/>
  <c r="A68" i="18" s="1"/>
  <c r="A70" i="18" s="1"/>
  <c r="A72" i="18" s="1"/>
  <c r="A74" i="18" s="1"/>
  <c r="A7" i="18"/>
  <c r="A9" i="18" s="1"/>
  <c r="A11" i="18" s="1"/>
  <c r="A13" i="18" s="1"/>
  <c r="A15" i="18" s="1"/>
  <c r="A17" i="18" s="1"/>
  <c r="A19" i="18" s="1"/>
  <c r="A21" i="18" s="1"/>
  <c r="A23" i="18" s="1"/>
  <c r="A25" i="18" s="1"/>
  <c r="A27" i="18" s="1"/>
  <c r="A29" i="18" s="1"/>
  <c r="A31" i="18" s="1"/>
  <c r="A33" i="18" s="1"/>
  <c r="A35" i="18" s="1"/>
  <c r="A56" i="17"/>
  <c r="A58" i="17" s="1"/>
  <c r="A51" i="17"/>
  <c r="A6" i="17"/>
  <c r="A8" i="17" s="1"/>
  <c r="A10" i="17" l="1"/>
  <c r="A12" i="17" s="1"/>
  <c r="A14" i="17" s="1"/>
  <c r="A16" i="17" s="1"/>
  <c r="A18" i="17" s="1"/>
  <c r="B61" i="8"/>
  <c r="A39" i="5" l="1"/>
  <c r="A41" i="5" s="1"/>
  <c r="A43" i="5" s="1"/>
  <c r="A45" i="5" s="1"/>
  <c r="A47" i="5" s="1"/>
  <c r="A49" i="5" s="1"/>
  <c r="A51" i="5" s="1"/>
  <c r="A53" i="5" s="1"/>
  <c r="A55" i="5" s="1"/>
  <c r="A57" i="5" s="1"/>
  <c r="A59" i="5" s="1"/>
  <c r="A61" i="5" s="1"/>
  <c r="A6" i="5"/>
  <c r="A8" i="5" s="1"/>
  <c r="A10" i="5" s="1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15" i="6"/>
  <c r="A17" i="6" s="1"/>
  <c r="A19" i="6" s="1"/>
  <c r="A21" i="6" s="1"/>
  <c r="A23" i="6" s="1"/>
  <c r="A25" i="6" s="1"/>
  <c r="A27" i="6" s="1"/>
  <c r="A29" i="6" s="1"/>
  <c r="A31" i="6" s="1"/>
  <c r="A33" i="6" s="1"/>
  <c r="A35" i="6" s="1"/>
  <c r="A37" i="6" s="1"/>
  <c r="A39" i="6" s="1"/>
  <c r="A41" i="6" s="1"/>
  <c r="A43" i="6" s="1"/>
  <c r="A6" i="6"/>
  <c r="A8" i="6" s="1"/>
  <c r="A10" i="6" s="1"/>
  <c r="A16" i="8"/>
  <c r="A18" i="8" s="1"/>
  <c r="A20" i="8" s="1"/>
  <c r="A22" i="8" s="1"/>
  <c r="A24" i="8" s="1"/>
  <c r="A26" i="8" s="1"/>
  <c r="A28" i="8" s="1"/>
  <c r="A30" i="8" s="1"/>
  <c r="A32" i="8" s="1"/>
  <c r="A7" i="8"/>
  <c r="A9" i="8" s="1"/>
  <c r="A11" i="8" s="1"/>
  <c r="A21" i="9"/>
  <c r="A23" i="9" s="1"/>
  <c r="A6" i="9"/>
  <c r="A10" i="9" s="1"/>
  <c r="A14" i="9" s="1"/>
  <c r="A16" i="10"/>
  <c r="A6" i="10"/>
  <c r="A8" i="10" s="1"/>
  <c r="A10" i="10" s="1"/>
  <c r="A57" i="11"/>
  <c r="A48" i="11"/>
  <c r="A49" i="11" s="1"/>
  <c r="A44" i="11"/>
  <c r="A45" i="11" s="1"/>
  <c r="A6" i="11"/>
  <c r="A8" i="11" s="1"/>
  <c r="A10" i="11" s="1"/>
  <c r="A12" i="11" s="1"/>
  <c r="A14" i="11" s="1"/>
  <c r="A16" i="11" s="1"/>
  <c r="A17" i="12"/>
  <c r="A19" i="12" s="1"/>
  <c r="A21" i="12" s="1"/>
  <c r="A6" i="12"/>
  <c r="A8" i="12" s="1"/>
  <c r="A10" i="12" s="1"/>
  <c r="A12" i="12" s="1"/>
  <c r="A5" i="13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5" i="14"/>
  <c r="A6" i="14" s="1"/>
  <c r="A7" i="14" s="1"/>
  <c r="A15" i="15"/>
  <c r="A17" i="15" s="1"/>
  <c r="A19" i="15" s="1"/>
  <c r="A21" i="15" s="1"/>
  <c r="A23" i="15" s="1"/>
  <c r="A25" i="15" s="1"/>
  <c r="A27" i="15" s="1"/>
  <c r="A29" i="15" s="1"/>
  <c r="A31" i="15" s="1"/>
  <c r="A33" i="15" s="1"/>
  <c r="A35" i="15" s="1"/>
  <c r="A37" i="15" s="1"/>
  <c r="A39" i="15" s="1"/>
  <c r="A41" i="15" s="1"/>
  <c r="A43" i="15" s="1"/>
  <c r="A6" i="15"/>
  <c r="A8" i="15" s="1"/>
  <c r="A10" i="15" s="1"/>
  <c r="A18" i="10" l="1"/>
  <c r="A20" i="10" s="1"/>
  <c r="A22" i="10" s="1"/>
  <c r="A24" i="10" s="1"/>
  <c r="A26" i="10" s="1"/>
  <c r="A28" i="10" s="1"/>
  <c r="A30" i="10" s="1"/>
  <c r="A32" i="10" s="1"/>
  <c r="A34" i="10" s="1"/>
  <c r="A36" i="10" s="1"/>
  <c r="A63" i="5"/>
  <c r="A65" i="5" s="1"/>
  <c r="A67" i="5" s="1"/>
  <c r="A69" i="5" s="1"/>
  <c r="A71" i="5" s="1"/>
  <c r="A73" i="5" s="1"/>
  <c r="A75" i="5" s="1"/>
  <c r="A23" i="12"/>
  <c r="A25" i="12" s="1"/>
  <c r="A27" i="12" s="1"/>
  <c r="A34" i="12" s="1"/>
  <c r="A36" i="12" s="1"/>
  <c r="A25" i="9"/>
  <c r="A27" i="9" s="1"/>
  <c r="A29" i="9" s="1"/>
  <c r="A31" i="9" s="1"/>
  <c r="A18" i="11"/>
  <c r="A24" i="11" s="1"/>
  <c r="A45" i="6"/>
  <c r="A47" i="6" s="1"/>
  <c r="A49" i="6" s="1"/>
  <c r="A51" i="6" s="1"/>
  <c r="A53" i="6" s="1"/>
  <c r="A55" i="6" s="1"/>
  <c r="A34" i="8"/>
  <c r="A36" i="8" s="1"/>
  <c r="A38" i="8" s="1"/>
  <c r="A40" i="8" s="1"/>
  <c r="A45" i="15"/>
  <c r="A47" i="15" s="1"/>
  <c r="A49" i="15" s="1"/>
  <c r="A51" i="15" s="1"/>
  <c r="A53" i="15" s="1"/>
  <c r="A38" i="10" l="1"/>
  <c r="A40" i="10" s="1"/>
  <c r="A42" i="10" s="1"/>
  <c r="A44" i="10" s="1"/>
  <c r="B18" i="16"/>
  <c r="B35" i="16" s="1"/>
  <c r="A20" i="11"/>
  <c r="A22" i="11" s="1"/>
  <c r="A33" i="9"/>
  <c r="A35" i="9" s="1"/>
  <c r="A37" i="9" s="1"/>
  <c r="A42" i="8"/>
  <c r="A44" i="8" s="1"/>
  <c r="A46" i="8" s="1"/>
  <c r="A48" i="8" s="1"/>
  <c r="A50" i="8" s="1"/>
  <c r="A52" i="8" s="1"/>
  <c r="A54" i="8" s="1"/>
  <c r="A56" i="8" s="1"/>
  <c r="A26" i="11" l="1"/>
  <c r="A28" i="11" s="1"/>
  <c r="A30" i="11"/>
  <c r="A39" i="9"/>
  <c r="A32" i="11" l="1"/>
  <c r="A34" i="11" s="1"/>
  <c r="A36" i="11" s="1"/>
  <c r="A38" i="11" l="1"/>
  <c r="A40" i="11"/>
</calcChain>
</file>

<file path=xl/sharedStrings.xml><?xml version="1.0" encoding="utf-8"?>
<sst xmlns="http://schemas.openxmlformats.org/spreadsheetml/2006/main" count="888" uniqueCount="201">
  <si>
    <t>AREA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</si>
  <si>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</si>
  <si>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</si>
  <si>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</si>
  <si>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</si>
  <si>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</si>
  <si>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</si>
  <si>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</si>
  <si>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</si>
  <si>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</si>
  <si>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</si>
  <si>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</si>
  <si>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</si>
  <si>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Centro de Salud Picaleña</t>
  </si>
  <si>
    <t>Centro de Salud Bello Horizonte</t>
  </si>
  <si>
    <t>Centro de Salud Gaviota</t>
  </si>
  <si>
    <t>Centro de Salud Ambala</t>
  </si>
  <si>
    <t>Centro de Salud Delicias</t>
  </si>
  <si>
    <t>Centro de Salud Villamarlen</t>
  </si>
  <si>
    <t>Centro de Salud Topacio</t>
  </si>
  <si>
    <t>Centro de Salud Jardín</t>
  </si>
  <si>
    <t>Centro de Salud Uribe</t>
  </si>
  <si>
    <t>Centro de Salud Ciudad Ibagué</t>
  </si>
  <si>
    <t>Centro de Salud Francia</t>
  </si>
  <si>
    <t>Centro de Salud Gaitan</t>
  </si>
  <si>
    <t>Centro de Salud Chapetón</t>
  </si>
  <si>
    <t>Centro de Salud 20 de Julio</t>
  </si>
  <si>
    <t>Centro de Salud Bosque</t>
  </si>
  <si>
    <t>Centro de Salud Clarita Botero</t>
  </si>
  <si>
    <t>Centro de Salud Arado</t>
  </si>
  <si>
    <t>Centro de Salud Libertador</t>
  </si>
  <si>
    <t>X</t>
  </si>
  <si>
    <t>Centro de Salud La Cima</t>
  </si>
  <si>
    <t xml:space="preserve">Und. Intermedia HSF, Urgencias </t>
  </si>
  <si>
    <t>Und. Intermedia HSF, 3 piso</t>
  </si>
  <si>
    <t>Und. Intermedia HSF, Partos</t>
  </si>
  <si>
    <t>Und. Intermedia HSF, Esterilizacion</t>
  </si>
  <si>
    <t>Und. Intermedia HSF,  C. Externa</t>
  </si>
  <si>
    <t>Und. Intermedia HSF,  P y P</t>
  </si>
  <si>
    <t>Und. Intermedia HSF, Laboratorio</t>
  </si>
  <si>
    <t>Und. Intermedia HSF,  Ambulancia</t>
  </si>
  <si>
    <t>Und. Intermedia HSF,  Cocina</t>
  </si>
  <si>
    <t>Und. Intermedia HSF,  Farmacia</t>
  </si>
  <si>
    <t>Und. Intermedia HSF,  Odontologia</t>
  </si>
  <si>
    <t>Und. Intermedia HSF,  Optometria</t>
  </si>
  <si>
    <t>Und. Intermedia HSF, Moviles</t>
  </si>
  <si>
    <t>Und. Intermedia Salado</t>
  </si>
  <si>
    <t>Und. Intermedia Jordán 8 etapa</t>
  </si>
  <si>
    <t>Und. Intermedia Sur</t>
  </si>
  <si>
    <t>EMPRESA RESPONSABLE</t>
  </si>
  <si>
    <t xml:space="preserve">JAIME ARIAS CAMPOS </t>
  </si>
  <si>
    <t>P.U. Apoyo Hospitalario</t>
  </si>
  <si>
    <t>Und. Intermedia HSF.</t>
  </si>
  <si>
    <t>Centro de Salud Uribe Uribe</t>
  </si>
  <si>
    <t>Servicios Extra - IPC</t>
  </si>
  <si>
    <t xml:space="preserve">Ing. JAIME ARIAS CAMPOS </t>
  </si>
  <si>
    <t>Ing. Piedad Mejia</t>
  </si>
  <si>
    <t>Interventora</t>
  </si>
  <si>
    <t>Centro de Salud IPC</t>
  </si>
  <si>
    <t>Und. Intermedia HSF Ventiladores y Extractores</t>
  </si>
  <si>
    <t>Lavadora Industrial 1 (Unimac)</t>
  </si>
  <si>
    <t>Lavadora Industrial  2  (Unimac)</t>
  </si>
  <si>
    <t>Molino Industrial</t>
  </si>
  <si>
    <t>Bomba de Vacio</t>
  </si>
  <si>
    <t>Sistema Hidroflow  1, Serv. Grales.</t>
  </si>
  <si>
    <t>Sistema Hidroflow 3, Urgencias</t>
  </si>
  <si>
    <t>Calentador de Agua, Urgencias</t>
  </si>
  <si>
    <t>Sistema Hidroflow  2, C. Ext.</t>
  </si>
  <si>
    <t>UND. INTERMEDIA HSF.</t>
  </si>
  <si>
    <t>UND. INTERMEDIA JORDAN 8 ET.</t>
  </si>
  <si>
    <t>UND. INTERMEDIA SUR.</t>
  </si>
  <si>
    <t>UND. INTERMEDIA SALADO.</t>
  </si>
  <si>
    <t>Sistema Hidroflow.</t>
  </si>
  <si>
    <t>Laboratorio Clinico.</t>
  </si>
  <si>
    <t>Centro de Salud Jordan 2Et</t>
  </si>
  <si>
    <t>AREA SISTEMAS</t>
  </si>
  <si>
    <t>AREA ADMINSTRATIVA</t>
  </si>
  <si>
    <t>AREA OPERATIVA</t>
  </si>
  <si>
    <t>PROYECTADO</t>
  </si>
  <si>
    <t>REALIZADO</t>
  </si>
  <si>
    <t>Horarios programados: 10:00 - 12:00 y 1600 - 1800</t>
  </si>
  <si>
    <t>INICIO</t>
  </si>
  <si>
    <t>SISTEMAS</t>
  </si>
  <si>
    <t>DIGITURNOS</t>
  </si>
  <si>
    <t>N°</t>
  </si>
  <si>
    <t>UNIDADES INTERMEDIAS</t>
  </si>
  <si>
    <t>CENTROS DE SALUD</t>
  </si>
  <si>
    <t>Central de citas.</t>
  </si>
  <si>
    <t>PLANTAS ELECTRICAS</t>
  </si>
  <si>
    <t>EQUIPOS INDUSTRIALES</t>
  </si>
  <si>
    <t>AIRES ACONDICIONADOS</t>
  </si>
  <si>
    <t>FUMIGACION Y CTRL DE ROEDORES</t>
  </si>
  <si>
    <t>Centro de Salud Coello</t>
  </si>
  <si>
    <t>Centro de Salud Jordan 2ª Et.</t>
  </si>
  <si>
    <t>LAVADO Y DESINFECCION TANQUES</t>
  </si>
  <si>
    <t>PINTURAS Y ACABADOS</t>
  </si>
  <si>
    <t>EQUIPOS BIOMEDICOS</t>
  </si>
  <si>
    <t>FILTROS PARA AGUA</t>
  </si>
  <si>
    <t>CALIBRACION EQUIPOS BIOMEDICOS</t>
  </si>
  <si>
    <t>ROCERIA</t>
  </si>
  <si>
    <t>Consultorio controlados</t>
  </si>
  <si>
    <t>Consulta externa Stand enfermeria</t>
  </si>
  <si>
    <t>Cafetin Gerencia</t>
  </si>
  <si>
    <t>Laboratorio Clinico</t>
  </si>
  <si>
    <t>Cocina</t>
  </si>
  <si>
    <t>Hospitalizacion 3er piso</t>
  </si>
  <si>
    <t>Hospitalizacion 2º piso</t>
  </si>
  <si>
    <t>Urgencias 1er piso stand enfermeria</t>
  </si>
  <si>
    <t>Vacunacion</t>
  </si>
  <si>
    <t>Urgencias stand de enfermeria</t>
  </si>
  <si>
    <t>Sala reanimacion</t>
  </si>
  <si>
    <t>Cuarto procedimientos</t>
  </si>
  <si>
    <t>Consultorio rosado</t>
  </si>
  <si>
    <t>Odontologia</t>
  </si>
  <si>
    <t>Crecimiento y desarrollo</t>
  </si>
  <si>
    <t>Geriatria cuarto de extraccion de leche</t>
  </si>
  <si>
    <t>Geriatria lactario</t>
  </si>
  <si>
    <t>Geriatria stand enfermeria</t>
  </si>
  <si>
    <t>Geriatria consultorio md antiguo</t>
  </si>
  <si>
    <t>Urgencias stand enfermeria</t>
  </si>
  <si>
    <t>EDNA YAMILE CARDENAS PINEDA</t>
  </si>
  <si>
    <t>Coordinadora Odontología</t>
  </si>
  <si>
    <t>ALMACENISTA</t>
  </si>
  <si>
    <t>HUMBERTO CIFUENTES LOPEZ</t>
  </si>
  <si>
    <t>Ing. DIANA LOPEZ</t>
  </si>
  <si>
    <t>Supervisora</t>
  </si>
  <si>
    <t>PROGRAMADO</t>
  </si>
  <si>
    <t>MENSUAL</t>
  </si>
  <si>
    <t>Ing. JAIME ARIAS CAMPOS</t>
  </si>
  <si>
    <t>APOYO A SUPERVISION</t>
  </si>
  <si>
    <t>TERMINALES ELECTRICOS
INFRAESTRUCTURA UI, CS Y PS</t>
  </si>
  <si>
    <t>PUESTOS DE SALUD</t>
  </si>
  <si>
    <t>Cortadora de vegetales</t>
  </si>
  <si>
    <t>Licuadoras</t>
  </si>
  <si>
    <t>Estufa Industrial</t>
  </si>
  <si>
    <t>Horno para cocina</t>
  </si>
  <si>
    <t>Porton de acceso electrico.</t>
  </si>
  <si>
    <t>Guadaña</t>
  </si>
  <si>
    <t>Fumigadora</t>
  </si>
  <si>
    <t>Carros para reparticion de comida</t>
  </si>
  <si>
    <t>RED DE GASES MEDICINALES</t>
  </si>
  <si>
    <t>MOBILIARIO</t>
  </si>
  <si>
    <t>REFRIGERACION</t>
  </si>
  <si>
    <t>RH LISTAS DE CHEQUEO</t>
  </si>
  <si>
    <t>% TT
EJECUCION</t>
  </si>
  <si>
    <t>% TT EJECUCION</t>
  </si>
  <si>
    <t>% EJECUCION  POR FASES</t>
  </si>
  <si>
    <t>ASCENSOR CAMILLERO</t>
  </si>
  <si>
    <t>ASCENSOR RESIDUOS SOLIDOS</t>
  </si>
  <si>
    <t>ASCENSOR 1 CAMILLERO</t>
  </si>
  <si>
    <t>ASCENSOR 2 CAMILLERO</t>
  </si>
  <si>
    <t>ASCENSORES</t>
  </si>
  <si>
    <t>ASCENSOR 1 CONSULTA EXTERNA</t>
  </si>
  <si>
    <t>U. I HSF. Urgencias.</t>
  </si>
  <si>
    <t>U. I. HSF. C. Ext.</t>
  </si>
  <si>
    <t>U. I. Jordán 8 etapa</t>
  </si>
  <si>
    <t>U. I. Salado</t>
  </si>
  <si>
    <t>U. I. Sur</t>
  </si>
  <si>
    <t>C. S. 20 de Julio</t>
  </si>
  <si>
    <t>C. S. Ambala</t>
  </si>
  <si>
    <t>C. S. Chapetón</t>
  </si>
  <si>
    <t>C. S. Ciudad Ibagué</t>
  </si>
  <si>
    <t>C. S. Francia</t>
  </si>
  <si>
    <t>C. S. Gaitan</t>
  </si>
  <si>
    <t>C. S. Gaviota</t>
  </si>
  <si>
    <t>C. S. Picaleña</t>
  </si>
  <si>
    <t>C. S. Topacio</t>
  </si>
  <si>
    <t>Apoyo a Supervision</t>
  </si>
  <si>
    <t>REALIZAR FICHA TECNICA DE INDICADORES</t>
  </si>
  <si>
    <t>Und. Intermedia Jordan 8 Ventiladores y Extractores</t>
  </si>
  <si>
    <t>Und. Intermedia Salado Ventiladores y Extractores</t>
  </si>
  <si>
    <t>Centro de salud Francia Ventiladores.</t>
  </si>
  <si>
    <t>Centro de Salud Jordan 2 etapa</t>
  </si>
  <si>
    <t>MAY*</t>
  </si>
  <si>
    <t>*</t>
  </si>
  <si>
    <t>LOS MANTENIMIENTOS PLANEADOS PARA EL MES DE JULIO SE ADELANTARON PARA EL MES DE MAYO POR PROCESOS PRESUPUESTALES Y CONTRACTUALES.</t>
  </si>
  <si>
    <t>Cortadora de Gasas
(FUERA DE SERVICO)</t>
  </si>
  <si>
    <t>Elevadores de Comida
(FUERA DE SERVICIO)</t>
  </si>
  <si>
    <t>Secadora Industrial (Unimac)</t>
  </si>
  <si>
    <r>
      <t xml:space="preserve">U. I HSF. Urgencias.
</t>
    </r>
    <r>
      <rPr>
        <b/>
        <sz val="8"/>
        <color theme="1"/>
        <rFont val="Calibri"/>
        <family val="2"/>
        <scheme val="minor"/>
      </rPr>
      <t>PLANTA TELEFONICA</t>
    </r>
  </si>
  <si>
    <r>
      <t xml:space="preserve">U. I. HSF. C. Ext.
</t>
    </r>
    <r>
      <rPr>
        <b/>
        <sz val="8"/>
        <color theme="1"/>
        <rFont val="Calibri"/>
        <family val="2"/>
        <scheme val="minor"/>
      </rPr>
      <t>PLANTA TELEFONICA</t>
    </r>
  </si>
  <si>
    <r>
      <t>U. I. Jordán 8 etapa</t>
    </r>
    <r>
      <rPr>
        <b/>
        <sz val="8"/>
        <color theme="1"/>
        <rFont val="Calibri"/>
        <family val="2"/>
        <scheme val="minor"/>
      </rPr>
      <t xml:space="preserve">
PLANTA TELEFONICA</t>
    </r>
  </si>
  <si>
    <r>
      <t>U. I. Sur</t>
    </r>
    <r>
      <rPr>
        <b/>
        <sz val="8"/>
        <color theme="1"/>
        <rFont val="Calibri"/>
        <family val="2"/>
        <scheme val="minor"/>
      </rPr>
      <t xml:space="preserve">
PLANTA TELEFONICA</t>
    </r>
  </si>
  <si>
    <t>U. I. Salado
2722952</t>
  </si>
  <si>
    <t>Apoyo a la Supervision</t>
  </si>
  <si>
    <t>Apoyo a la supervision</t>
  </si>
  <si>
    <t>JAIME ARIAS CAMPOS</t>
  </si>
  <si>
    <t>SERGIO SILVA SANTOFIMIO</t>
  </si>
  <si>
    <t>ARQ. SERGIO SILVA SANTOFIMIO</t>
  </si>
  <si>
    <t>CERRADO</t>
  </si>
  <si>
    <t xml:space="preserve"> </t>
  </si>
  <si>
    <t>cerado</t>
  </si>
  <si>
    <t>cerrado</t>
  </si>
  <si>
    <t>electrica</t>
  </si>
  <si>
    <t>fuera</t>
  </si>
  <si>
    <t>vac</t>
  </si>
  <si>
    <t>SE REALIZO EN EL PRIMER TRIMESTRE DE 2021</t>
  </si>
  <si>
    <r>
      <t xml:space="preserve">SE CAMBIO DE SUPERVISOR SEGÚN RES 364 DEL 01/06/21.
 NUEVO SUPERV ALMACEN. </t>
    </r>
    <r>
      <rPr>
        <b/>
        <u/>
        <sz val="8"/>
        <color theme="1"/>
        <rFont val="Calibri"/>
        <family val="2"/>
        <scheme val="minor"/>
      </rPr>
      <t>NO SUMINISTRAN INFORMACION.</t>
    </r>
  </si>
  <si>
    <t>LOS MANTENIMIENTOS PREVENTIVOS QUE SE ENCUENTRAN EN CERO (0%), ES PORQUE LOS CENTROS DE SALUD SE ENCUENTRAN CERRADOS Y NO HAY EL INGRESO A LOS MISMOS, NO HAY SOLICITUD DE MANTENIMIENTO CORRECTIVO A ESTOS</t>
  </si>
  <si>
    <t>SE HAN REALIZADO TRABAJOS EXPORADICOS EN UI HSF Y SUR DURANTE TODO EL AÑO, POR FALTA DE INSUMOS Y PERSONAL</t>
  </si>
  <si>
    <t>EL MANTENIMIENTO FUE REALIZADO EN EL MES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</si>
</sst>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$-240A]* #,##0.00_-;\-[$$-240A]* #,##0.00_-;_-[$$-240A]* &quot;-&quot;??_-;_-@_-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62626"/>
      <name val="Calibri"/>
      <family val="2"/>
      <scheme val="minor"/>
    </font>
    <font>
      <sz val="12"/>
      <color rgb="FF262626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8"/>
      <color theme="1"/>
      <name val="Calibri"/>
      <family val="2"/>
      <scheme val="minor"/>
    </font>
    <font>
      <u/>
      <sz val="1"/>
      <color theme="0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color rgb="FF26262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hair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hair">
        <color indexed="64"/>
      </right>
      <top style="dashDotDot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DotDot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dashDotDot">
        <color indexed="64"/>
      </bottom>
      <diagonal/>
    </border>
    <border>
      <left/>
      <right style="hair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hair">
        <color indexed="64"/>
      </right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medium">
        <color indexed="64"/>
      </bottom>
      <diagonal/>
    </border>
    <border>
      <left style="hair">
        <color indexed="64"/>
      </left>
      <right/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 style="hair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dashDotDot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hair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hair">
        <color indexed="64"/>
      </right>
      <top style="dashDotDot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dashDotDot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/>
      <diagonal/>
    </border>
    <border>
      <left style="hair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hair">
        <color indexed="64"/>
      </right>
      <top style="dashDotDot">
        <color indexed="64"/>
      </top>
      <bottom/>
      <diagonal/>
    </border>
    <border>
      <left style="hair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hair">
        <color indexed="64"/>
      </right>
      <top style="dashDotDot">
        <color indexed="64"/>
      </top>
      <bottom/>
      <diagonal/>
    </border>
    <border>
      <left style="hair">
        <color indexed="64"/>
      </left>
      <right style="thick">
        <color indexed="64"/>
      </right>
      <top style="dashDotDot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dashDotDot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ashDotDot">
        <color indexed="64"/>
      </bottom>
      <diagonal/>
    </border>
    <border>
      <left style="hair">
        <color indexed="64"/>
      </left>
      <right style="hair">
        <color indexed="64"/>
      </right>
      <top/>
      <bottom style="dashDotDot">
        <color indexed="64"/>
      </bottom>
      <diagonal/>
    </border>
    <border>
      <left style="hair">
        <color indexed="64"/>
      </left>
      <right style="medium">
        <color indexed="64"/>
      </right>
      <top/>
      <bottom style="dashDotDot">
        <color indexed="64"/>
      </bottom>
      <diagonal/>
    </border>
    <border>
      <left style="hair">
        <color indexed="64"/>
      </left>
      <right style="thick">
        <color indexed="64"/>
      </right>
      <top/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dashDotDot">
        <color indexed="64"/>
      </bottom>
      <diagonal/>
    </border>
    <border>
      <left/>
      <right style="hair">
        <color indexed="64"/>
      </right>
      <top/>
      <bottom style="dashDotDot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thick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/>
      <right style="thick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Dot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thick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hair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ck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hair">
        <color indexed="64"/>
      </left>
      <right/>
      <top style="medium">
        <color indexed="64"/>
      </top>
      <bottom style="dashDotDot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thick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ashDotDot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dashDotDot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1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3" fillId="3" borderId="20" xfId="1" applyFont="1" applyFill="1" applyBorder="1" applyAlignment="1" applyProtection="1">
      <alignment horizontal="center" vertical="center"/>
    </xf>
    <xf numFmtId="0" fontId="2" fillId="0" borderId="64" xfId="0" applyFont="1" applyBorder="1" applyAlignment="1">
      <alignment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70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5" fillId="0" borderId="69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/>
    </xf>
    <xf numFmtId="0" fontId="4" fillId="0" borderId="71" xfId="0" applyFont="1" applyFill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4" fillId="0" borderId="73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3" fillId="3" borderId="77" xfId="1" applyFont="1" applyFill="1" applyBorder="1" applyAlignment="1" applyProtection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69" xfId="0" applyFont="1" applyBorder="1"/>
    <xf numFmtId="0" fontId="5" fillId="0" borderId="69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0" fontId="4" fillId="0" borderId="79" xfId="0" applyFont="1" applyBorder="1" applyAlignment="1">
      <alignment vertical="center"/>
    </xf>
    <xf numFmtId="0" fontId="4" fillId="0" borderId="73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4" fillId="0" borderId="110" xfId="0" applyFont="1" applyFill="1" applyBorder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5" fillId="0" borderId="106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center" vertical="center" wrapText="1"/>
    </xf>
    <xf numFmtId="0" fontId="6" fillId="0" borderId="109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4" borderId="10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/>
    </xf>
    <xf numFmtId="0" fontId="4" fillId="0" borderId="113" xfId="0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Font="1" applyBorder="1"/>
    <xf numFmtId="0" fontId="1" fillId="0" borderId="42" xfId="0" applyFont="1" applyBorder="1" applyAlignment="1">
      <alignment horizontal="center" vertical="center"/>
    </xf>
    <xf numFmtId="0" fontId="5" fillId="4" borderId="92" xfId="0" applyFont="1" applyFill="1" applyBorder="1" applyAlignment="1">
      <alignment horizontal="center" vertical="center" wrapText="1"/>
    </xf>
    <xf numFmtId="0" fontId="5" fillId="4" borderId="84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/>
    </xf>
    <xf numFmtId="0" fontId="21" fillId="0" borderId="3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0" fontId="5" fillId="0" borderId="119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10" fillId="0" borderId="121" xfId="1" applyFill="1" applyBorder="1" applyAlignment="1" applyProtection="1">
      <alignment vertical="center" wrapText="1"/>
    </xf>
    <xf numFmtId="0" fontId="4" fillId="4" borderId="122" xfId="0" applyFont="1" applyFill="1" applyBorder="1" applyAlignment="1">
      <alignment horizontal="center" vertical="center" wrapText="1"/>
    </xf>
    <xf numFmtId="0" fontId="4" fillId="4" borderId="123" xfId="0" applyFont="1" applyFill="1" applyBorder="1" applyAlignment="1">
      <alignment horizontal="center" vertical="center" wrapText="1"/>
    </xf>
    <xf numFmtId="0" fontId="5" fillId="4" borderId="123" xfId="0" applyFont="1" applyFill="1" applyBorder="1" applyAlignment="1">
      <alignment horizontal="center" vertical="center" wrapText="1"/>
    </xf>
    <xf numFmtId="0" fontId="5" fillId="4" borderId="124" xfId="0" applyFont="1" applyFill="1" applyBorder="1" applyAlignment="1">
      <alignment horizontal="center" vertical="center" wrapText="1"/>
    </xf>
    <xf numFmtId="0" fontId="5" fillId="4" borderId="122" xfId="0" applyFont="1" applyFill="1" applyBorder="1" applyAlignment="1">
      <alignment horizontal="center" vertical="center" wrapText="1"/>
    </xf>
    <xf numFmtId="0" fontId="5" fillId="0" borderId="123" xfId="0" applyFont="1" applyFill="1" applyBorder="1" applyAlignment="1">
      <alignment horizontal="center" vertical="center" wrapText="1"/>
    </xf>
    <xf numFmtId="0" fontId="5" fillId="0" borderId="124" xfId="0" applyFont="1" applyFill="1" applyBorder="1" applyAlignment="1">
      <alignment horizontal="center" vertical="center" wrapText="1"/>
    </xf>
    <xf numFmtId="0" fontId="5" fillId="4" borderId="125" xfId="0" applyFont="1" applyFill="1" applyBorder="1" applyAlignment="1">
      <alignment horizontal="center" vertical="center" wrapText="1"/>
    </xf>
    <xf numFmtId="0" fontId="5" fillId="4" borderId="126" xfId="0" applyFont="1" applyFill="1" applyBorder="1" applyAlignment="1">
      <alignment horizontal="center" vertical="center" wrapText="1"/>
    </xf>
    <xf numFmtId="0" fontId="5" fillId="4" borderId="127" xfId="0" applyFont="1" applyFill="1" applyBorder="1" applyAlignment="1">
      <alignment horizontal="center" vertical="center" wrapText="1"/>
    </xf>
    <xf numFmtId="0" fontId="5" fillId="4" borderId="128" xfId="0" applyFont="1" applyFill="1" applyBorder="1" applyAlignment="1">
      <alignment horizontal="center" vertical="center" wrapText="1"/>
    </xf>
    <xf numFmtId="0" fontId="5" fillId="4" borderId="129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/>
    </xf>
    <xf numFmtId="0" fontId="2" fillId="0" borderId="130" xfId="0" applyFont="1" applyFill="1" applyBorder="1" applyAlignment="1">
      <alignment horizontal="center" vertical="center"/>
    </xf>
    <xf numFmtId="0" fontId="16" fillId="0" borderId="86" xfId="1" applyFont="1" applyFill="1" applyBorder="1" applyAlignment="1" applyProtection="1">
      <alignment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0" fillId="0" borderId="0" xfId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0" fillId="0" borderId="137" xfId="1" applyFill="1" applyBorder="1" applyAlignment="1" applyProtection="1">
      <alignment vertical="center" wrapText="1"/>
    </xf>
    <xf numFmtId="0" fontId="1" fillId="0" borderId="0" xfId="0" applyFont="1" applyBorder="1" applyAlignment="1">
      <alignment horizontal="center" vertical="center"/>
    </xf>
    <xf numFmtId="164" fontId="24" fillId="4" borderId="10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38" xfId="0" applyFont="1" applyFill="1" applyBorder="1" applyAlignment="1">
      <alignment horizontal="center" vertical="center" wrapText="1"/>
    </xf>
    <xf numFmtId="0" fontId="16" fillId="0" borderId="152" xfId="1" applyFont="1" applyFill="1" applyBorder="1" applyAlignment="1" applyProtection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157" xfId="0" applyFont="1" applyFill="1" applyBorder="1" applyAlignment="1">
      <alignment horizontal="center" vertical="center" wrapText="1"/>
    </xf>
    <xf numFmtId="0" fontId="5" fillId="0" borderId="148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/>
    </xf>
    <xf numFmtId="0" fontId="2" fillId="0" borderId="158" xfId="0" applyFont="1" applyFill="1" applyBorder="1" applyAlignment="1">
      <alignment horizontal="center" vertical="center"/>
    </xf>
    <xf numFmtId="0" fontId="1" fillId="0" borderId="1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160" xfId="0" applyFont="1" applyBorder="1" applyAlignment="1">
      <alignment vertical="center"/>
    </xf>
    <xf numFmtId="0" fontId="1" fillId="0" borderId="162" xfId="0" applyFont="1" applyBorder="1" applyAlignment="1">
      <alignment vertical="center"/>
    </xf>
    <xf numFmtId="0" fontId="1" fillId="0" borderId="163" xfId="0" applyFont="1" applyBorder="1" applyAlignment="1">
      <alignment vertical="center"/>
    </xf>
    <xf numFmtId="0" fontId="1" fillId="0" borderId="164" xfId="0" applyFont="1" applyBorder="1" applyAlignment="1">
      <alignment vertical="center"/>
    </xf>
    <xf numFmtId="0" fontId="1" fillId="0" borderId="134" xfId="0" applyFont="1" applyBorder="1" applyAlignment="1">
      <alignment vertical="center"/>
    </xf>
    <xf numFmtId="10" fontId="7" fillId="0" borderId="134" xfId="2" applyNumberFormat="1" applyFont="1" applyBorder="1" applyAlignment="1">
      <alignment vertical="center"/>
    </xf>
    <xf numFmtId="0" fontId="1" fillId="0" borderId="136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10" fontId="4" fillId="0" borderId="60" xfId="2" applyNumberFormat="1" applyFont="1" applyFill="1" applyBorder="1" applyAlignment="1">
      <alignment vertical="center"/>
    </xf>
    <xf numFmtId="0" fontId="5" fillId="4" borderId="15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0" borderId="17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84" xfId="0" applyFont="1" applyFill="1" applyBorder="1" applyAlignment="1">
      <alignment horizontal="center" vertical="center" wrapText="1"/>
    </xf>
    <xf numFmtId="0" fontId="5" fillId="0" borderId="185" xfId="0" applyFont="1" applyFill="1" applyBorder="1" applyAlignment="1">
      <alignment horizontal="center" vertical="center" wrapText="1"/>
    </xf>
    <xf numFmtId="0" fontId="5" fillId="0" borderId="186" xfId="0" applyFont="1" applyFill="1" applyBorder="1" applyAlignment="1">
      <alignment horizontal="center" vertical="center" wrapText="1"/>
    </xf>
    <xf numFmtId="0" fontId="5" fillId="4" borderId="185" xfId="0" applyFont="1" applyFill="1" applyBorder="1" applyAlignment="1">
      <alignment horizontal="center" vertical="center" wrapText="1"/>
    </xf>
    <xf numFmtId="0" fontId="5" fillId="4" borderId="186" xfId="0" applyFont="1" applyFill="1" applyBorder="1" applyAlignment="1">
      <alignment horizontal="center" vertical="center" wrapText="1"/>
    </xf>
    <xf numFmtId="0" fontId="5" fillId="4" borderId="184" xfId="0" applyFont="1" applyFill="1" applyBorder="1" applyAlignment="1">
      <alignment horizontal="center" vertical="center" wrapText="1"/>
    </xf>
    <xf numFmtId="0" fontId="6" fillId="0" borderId="184" xfId="0" applyFont="1" applyFill="1" applyBorder="1" applyAlignment="1">
      <alignment horizontal="center" vertical="center" wrapText="1"/>
    </xf>
    <xf numFmtId="0" fontId="6" fillId="0" borderId="185" xfId="0" applyFont="1" applyFill="1" applyBorder="1" applyAlignment="1">
      <alignment horizontal="center" vertical="center" wrapText="1"/>
    </xf>
    <xf numFmtId="0" fontId="6" fillId="0" borderId="186" xfId="0" applyFont="1" applyFill="1" applyBorder="1" applyAlignment="1">
      <alignment horizontal="center" vertical="center" wrapText="1"/>
    </xf>
    <xf numFmtId="0" fontId="2" fillId="0" borderId="185" xfId="0" applyFont="1" applyFill="1" applyBorder="1" applyAlignment="1">
      <alignment horizontal="center" vertical="center"/>
    </xf>
    <xf numFmtId="0" fontId="2" fillId="0" borderId="188" xfId="0" applyFont="1" applyFill="1" applyBorder="1" applyAlignment="1">
      <alignment horizontal="center" vertical="center"/>
    </xf>
    <xf numFmtId="0" fontId="5" fillId="0" borderId="189" xfId="0" applyFont="1" applyFill="1" applyBorder="1" applyAlignment="1">
      <alignment horizontal="center" vertical="center" wrapText="1"/>
    </xf>
    <xf numFmtId="0" fontId="5" fillId="0" borderId="190" xfId="0" applyFont="1" applyFill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6" fillId="0" borderId="189" xfId="0" applyFont="1" applyFill="1" applyBorder="1" applyAlignment="1">
      <alignment horizontal="center" vertical="center" wrapText="1"/>
    </xf>
    <xf numFmtId="0" fontId="6" fillId="0" borderId="190" xfId="0" applyFont="1" applyFill="1" applyBorder="1" applyAlignment="1">
      <alignment horizontal="center" vertical="center" wrapText="1"/>
    </xf>
    <xf numFmtId="0" fontId="6" fillId="0" borderId="191" xfId="0" applyFont="1" applyFill="1" applyBorder="1" applyAlignment="1">
      <alignment horizontal="center" vertical="center" wrapText="1"/>
    </xf>
    <xf numFmtId="0" fontId="2" fillId="0" borderId="190" xfId="0" applyFont="1" applyFill="1" applyBorder="1" applyAlignment="1">
      <alignment horizontal="center" vertical="center"/>
    </xf>
    <xf numFmtId="0" fontId="2" fillId="0" borderId="195" xfId="0" applyFont="1" applyFill="1" applyBorder="1" applyAlignment="1">
      <alignment horizontal="center" vertical="center"/>
    </xf>
    <xf numFmtId="0" fontId="5" fillId="0" borderId="196" xfId="0" applyFont="1" applyFill="1" applyBorder="1" applyAlignment="1">
      <alignment horizontal="center" vertical="center" wrapText="1"/>
    </xf>
    <xf numFmtId="0" fontId="5" fillId="0" borderId="197" xfId="0" applyFont="1" applyFill="1" applyBorder="1" applyAlignment="1">
      <alignment horizontal="center" vertical="center" wrapText="1"/>
    </xf>
    <xf numFmtId="0" fontId="5" fillId="0" borderId="198" xfId="0" applyFont="1" applyFill="1" applyBorder="1" applyAlignment="1">
      <alignment horizontal="center" vertical="center" wrapText="1"/>
    </xf>
    <xf numFmtId="0" fontId="5" fillId="4" borderId="197" xfId="0" applyFont="1" applyFill="1" applyBorder="1" applyAlignment="1">
      <alignment horizontal="center" vertical="center" wrapText="1"/>
    </xf>
    <xf numFmtId="0" fontId="5" fillId="4" borderId="198" xfId="0" applyFont="1" applyFill="1" applyBorder="1" applyAlignment="1">
      <alignment horizontal="center" vertical="center" wrapText="1"/>
    </xf>
    <xf numFmtId="0" fontId="5" fillId="4" borderId="196" xfId="0" applyFont="1" applyFill="1" applyBorder="1" applyAlignment="1">
      <alignment horizontal="center" vertical="center" wrapText="1"/>
    </xf>
    <xf numFmtId="0" fontId="2" fillId="0" borderId="197" xfId="0" applyFont="1" applyFill="1" applyBorder="1" applyAlignment="1">
      <alignment horizontal="center" vertical="center"/>
    </xf>
    <xf numFmtId="0" fontId="2" fillId="0" borderId="200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center" vertical="center" wrapText="1"/>
    </xf>
    <xf numFmtId="0" fontId="4" fillId="0" borderId="189" xfId="0" applyFont="1" applyFill="1" applyBorder="1" applyAlignment="1">
      <alignment horizontal="center" vertical="center" wrapText="1"/>
    </xf>
    <xf numFmtId="0" fontId="6" fillId="4" borderId="184" xfId="0" applyFont="1" applyFill="1" applyBorder="1" applyAlignment="1">
      <alignment horizontal="center" vertical="center" wrapText="1"/>
    </xf>
    <xf numFmtId="0" fontId="4" fillId="0" borderId="196" xfId="0" applyFont="1" applyFill="1" applyBorder="1" applyAlignment="1">
      <alignment horizontal="center" vertical="center" wrapText="1"/>
    </xf>
    <xf numFmtId="0" fontId="2" fillId="0" borderId="197" xfId="0" applyFont="1" applyBorder="1" applyAlignment="1">
      <alignment vertical="center"/>
    </xf>
    <xf numFmtId="0" fontId="2" fillId="4" borderId="197" xfId="0" applyFont="1" applyFill="1" applyBorder="1" applyAlignment="1">
      <alignment vertical="center"/>
    </xf>
    <xf numFmtId="0" fontId="5" fillId="4" borderId="197" xfId="0" applyFont="1" applyFill="1" applyBorder="1" applyAlignment="1">
      <alignment vertical="center" wrapText="1"/>
    </xf>
    <xf numFmtId="0" fontId="5" fillId="4" borderId="198" xfId="0" applyFont="1" applyFill="1" applyBorder="1" applyAlignment="1">
      <alignment vertical="center" wrapText="1"/>
    </xf>
    <xf numFmtId="0" fontId="5" fillId="4" borderId="201" xfId="0" applyFont="1" applyFill="1" applyBorder="1" applyAlignment="1">
      <alignment vertical="center" wrapText="1"/>
    </xf>
    <xf numFmtId="0" fontId="2" fillId="0" borderId="185" xfId="0" applyFont="1" applyBorder="1" applyAlignment="1">
      <alignment vertical="center"/>
    </xf>
    <xf numFmtId="0" fontId="1" fillId="0" borderId="185" xfId="0" applyFont="1" applyBorder="1" applyAlignment="1">
      <alignment vertical="center"/>
    </xf>
    <xf numFmtId="0" fontId="1" fillId="4" borderId="185" xfId="0" applyFont="1" applyFill="1" applyBorder="1" applyAlignment="1">
      <alignment vertical="center"/>
    </xf>
    <xf numFmtId="0" fontId="4" fillId="0" borderId="202" xfId="0" applyFont="1" applyFill="1" applyBorder="1" applyAlignment="1">
      <alignment horizontal="center" vertical="center" wrapText="1"/>
    </xf>
    <xf numFmtId="0" fontId="5" fillId="0" borderId="203" xfId="0" applyFont="1" applyFill="1" applyBorder="1" applyAlignment="1">
      <alignment horizontal="center" vertical="center" wrapText="1"/>
    </xf>
    <xf numFmtId="0" fontId="5" fillId="0" borderId="204" xfId="0" applyFont="1" applyFill="1" applyBorder="1" applyAlignment="1">
      <alignment horizontal="center" vertical="center" wrapText="1"/>
    </xf>
    <xf numFmtId="0" fontId="5" fillId="0" borderId="202" xfId="0" applyFont="1" applyFill="1" applyBorder="1" applyAlignment="1">
      <alignment horizontal="center" vertical="center" wrapText="1"/>
    </xf>
    <xf numFmtId="0" fontId="5" fillId="0" borderId="205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2" fillId="0" borderId="208" xfId="0" applyFont="1" applyFill="1" applyBorder="1" applyAlignment="1">
      <alignment horizontal="center" vertical="center"/>
    </xf>
    <xf numFmtId="0" fontId="5" fillId="0" borderId="188" xfId="0" applyFont="1" applyFill="1" applyBorder="1" applyAlignment="1">
      <alignment horizontal="center" vertical="center" wrapText="1"/>
    </xf>
    <xf numFmtId="0" fontId="5" fillId="0" borderId="195" xfId="0" applyFont="1" applyFill="1" applyBorder="1" applyAlignment="1">
      <alignment horizontal="center" vertical="center" wrapText="1"/>
    </xf>
    <xf numFmtId="0" fontId="6" fillId="4" borderId="185" xfId="0" applyFont="1" applyFill="1" applyBorder="1" applyAlignment="1">
      <alignment horizontal="center" vertical="center" wrapText="1"/>
    </xf>
    <xf numFmtId="0" fontId="6" fillId="4" borderId="186" xfId="0" applyFont="1" applyFill="1" applyBorder="1" applyAlignment="1">
      <alignment horizontal="center" vertical="center" wrapText="1"/>
    </xf>
    <xf numFmtId="0" fontId="4" fillId="0" borderId="211" xfId="0" applyFont="1" applyFill="1" applyBorder="1" applyAlignment="1">
      <alignment horizontal="center" vertical="center" wrapText="1"/>
    </xf>
    <xf numFmtId="0" fontId="5" fillId="0" borderId="212" xfId="0" applyFont="1" applyFill="1" applyBorder="1" applyAlignment="1">
      <alignment horizontal="center" vertical="center" wrapText="1"/>
    </xf>
    <xf numFmtId="0" fontId="5" fillId="0" borderId="213" xfId="0" applyFont="1" applyFill="1" applyBorder="1" applyAlignment="1">
      <alignment horizontal="center" vertical="center" wrapText="1"/>
    </xf>
    <xf numFmtId="0" fontId="5" fillId="0" borderId="211" xfId="0" applyFont="1" applyFill="1" applyBorder="1" applyAlignment="1">
      <alignment horizontal="center" vertical="center" wrapText="1"/>
    </xf>
    <xf numFmtId="0" fontId="2" fillId="0" borderId="212" xfId="0" applyFont="1" applyFill="1" applyBorder="1" applyAlignment="1">
      <alignment horizontal="center" vertical="center"/>
    </xf>
    <xf numFmtId="0" fontId="5" fillId="0" borderId="220" xfId="0" applyFont="1" applyFill="1" applyBorder="1" applyAlignment="1">
      <alignment horizontal="center" vertical="center" wrapText="1"/>
    </xf>
    <xf numFmtId="0" fontId="4" fillId="0" borderId="216" xfId="0" applyFont="1" applyFill="1" applyBorder="1" applyAlignment="1">
      <alignment horizontal="center" vertical="center" wrapText="1"/>
    </xf>
    <xf numFmtId="0" fontId="5" fillId="0" borderId="214" xfId="0" applyFont="1" applyFill="1" applyBorder="1" applyAlignment="1">
      <alignment horizontal="center" vertical="center" wrapText="1"/>
    </xf>
    <xf numFmtId="0" fontId="5" fillId="0" borderId="215" xfId="0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2" fillId="0" borderId="214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5" fillId="0" borderId="223" xfId="0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center" wrapText="1"/>
    </xf>
    <xf numFmtId="0" fontId="5" fillId="4" borderId="223" xfId="0" applyFont="1" applyFill="1" applyBorder="1" applyAlignment="1">
      <alignment horizontal="center" vertical="center" wrapText="1"/>
    </xf>
    <xf numFmtId="0" fontId="5" fillId="4" borderId="224" xfId="0" applyFont="1" applyFill="1" applyBorder="1" applyAlignment="1">
      <alignment horizontal="center" vertical="center" wrapText="1"/>
    </xf>
    <xf numFmtId="0" fontId="5" fillId="4" borderId="225" xfId="0" applyFont="1" applyFill="1" applyBorder="1" applyAlignment="1">
      <alignment horizontal="center" vertical="center" wrapText="1"/>
    </xf>
    <xf numFmtId="0" fontId="2" fillId="0" borderId="224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0" fontId="6" fillId="0" borderId="216" xfId="0" applyFont="1" applyFill="1" applyBorder="1" applyAlignment="1">
      <alignment horizontal="center" vertical="center" wrapText="1"/>
    </xf>
    <xf numFmtId="0" fontId="6" fillId="0" borderId="214" xfId="0" applyFont="1" applyFill="1" applyBorder="1" applyAlignment="1">
      <alignment horizontal="center" vertical="center" wrapText="1"/>
    </xf>
    <xf numFmtId="0" fontId="6" fillId="0" borderId="215" xfId="0" applyFont="1" applyFill="1" applyBorder="1" applyAlignment="1">
      <alignment horizontal="center" vertical="center" wrapText="1"/>
    </xf>
    <xf numFmtId="0" fontId="4" fillId="0" borderId="184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center" vertical="center" wrapText="1"/>
    </xf>
    <xf numFmtId="0" fontId="2" fillId="0" borderId="188" xfId="0" applyFont="1" applyBorder="1" applyAlignment="1">
      <alignment horizontal="center" vertical="center"/>
    </xf>
    <xf numFmtId="0" fontId="4" fillId="0" borderId="196" xfId="0" applyFont="1" applyBorder="1" applyAlignment="1">
      <alignment horizontal="center" vertical="center" wrapText="1"/>
    </xf>
    <xf numFmtId="0" fontId="5" fillId="0" borderId="197" xfId="0" applyFont="1" applyBorder="1" applyAlignment="1">
      <alignment horizontal="center" vertical="center" wrapText="1"/>
    </xf>
    <xf numFmtId="0" fontId="5" fillId="0" borderId="198" xfId="0" applyFont="1" applyBorder="1" applyAlignment="1">
      <alignment horizontal="center" vertical="center" wrapText="1"/>
    </xf>
    <xf numFmtId="0" fontId="5" fillId="0" borderId="196" xfId="0" applyFont="1" applyBorder="1" applyAlignment="1">
      <alignment horizontal="center" vertical="center" wrapText="1"/>
    </xf>
    <xf numFmtId="0" fontId="2" fillId="0" borderId="197" xfId="0" applyFont="1" applyBorder="1" applyAlignment="1">
      <alignment horizontal="center" vertical="center"/>
    </xf>
    <xf numFmtId="0" fontId="2" fillId="0" borderId="200" xfId="0" applyFont="1" applyBorder="1" applyAlignment="1">
      <alignment horizontal="center" vertical="center"/>
    </xf>
    <xf numFmtId="0" fontId="2" fillId="0" borderId="185" xfId="0" applyFont="1" applyBorder="1" applyAlignment="1">
      <alignment horizontal="center" vertical="center"/>
    </xf>
    <xf numFmtId="0" fontId="4" fillId="4" borderId="184" xfId="0" applyFont="1" applyFill="1" applyBorder="1" applyAlignment="1">
      <alignment horizontal="center" vertical="center" wrapText="1"/>
    </xf>
    <xf numFmtId="0" fontId="5" fillId="0" borderId="223" xfId="0" applyFont="1" applyBorder="1" applyAlignment="1">
      <alignment horizontal="center" vertical="center" wrapText="1"/>
    </xf>
    <xf numFmtId="0" fontId="5" fillId="0" borderId="224" xfId="0" applyFont="1" applyBorder="1" applyAlignment="1">
      <alignment horizontal="center" vertical="center" wrapText="1"/>
    </xf>
    <xf numFmtId="0" fontId="5" fillId="0" borderId="225" xfId="0" applyFont="1" applyBorder="1" applyAlignment="1">
      <alignment horizontal="center" vertical="center" wrapText="1"/>
    </xf>
    <xf numFmtId="0" fontId="2" fillId="0" borderId="224" xfId="0" applyFont="1" applyBorder="1" applyAlignment="1">
      <alignment horizontal="center" vertical="center"/>
    </xf>
    <xf numFmtId="0" fontId="2" fillId="0" borderId="226" xfId="0" applyFont="1" applyBorder="1" applyAlignment="1">
      <alignment horizontal="center" vertical="center"/>
    </xf>
    <xf numFmtId="0" fontId="6" fillId="0" borderId="184" xfId="0" applyFont="1" applyBorder="1" applyAlignment="1">
      <alignment horizontal="center" vertical="center" wrapText="1"/>
    </xf>
    <xf numFmtId="0" fontId="6" fillId="0" borderId="185" xfId="0" applyFont="1" applyBorder="1" applyAlignment="1">
      <alignment horizontal="center" vertical="center" wrapText="1"/>
    </xf>
    <xf numFmtId="0" fontId="6" fillId="0" borderId="186" xfId="0" applyFont="1" applyBorder="1" applyAlignment="1">
      <alignment horizontal="center" vertical="center" wrapText="1"/>
    </xf>
    <xf numFmtId="0" fontId="5" fillId="4" borderId="188" xfId="0" applyFont="1" applyFill="1" applyBorder="1" applyAlignment="1">
      <alignment horizontal="center" vertical="center" wrapText="1"/>
    </xf>
    <xf numFmtId="0" fontId="2" fillId="0" borderId="220" xfId="0" applyFont="1" applyFill="1" applyBorder="1" applyAlignment="1">
      <alignment horizontal="center" vertical="center"/>
    </xf>
    <xf numFmtId="0" fontId="1" fillId="0" borderId="163" xfId="0" applyFont="1" applyFill="1" applyBorder="1" applyAlignment="1">
      <alignment vertical="center"/>
    </xf>
    <xf numFmtId="0" fontId="5" fillId="0" borderId="232" xfId="0" applyFont="1" applyFill="1" applyBorder="1" applyAlignment="1">
      <alignment horizontal="center" vertical="center" wrapText="1"/>
    </xf>
    <xf numFmtId="0" fontId="5" fillId="0" borderId="233" xfId="0" applyFont="1" applyFill="1" applyBorder="1" applyAlignment="1">
      <alignment horizontal="center" vertical="center" wrapText="1"/>
    </xf>
    <xf numFmtId="0" fontId="5" fillId="0" borderId="231" xfId="0" applyFont="1" applyFill="1" applyBorder="1" applyAlignment="1">
      <alignment horizontal="center" vertical="center" wrapText="1"/>
    </xf>
    <xf numFmtId="0" fontId="5" fillId="4" borderId="231" xfId="0" applyFont="1" applyFill="1" applyBorder="1" applyAlignment="1">
      <alignment horizontal="center" vertical="center" wrapText="1"/>
    </xf>
    <xf numFmtId="0" fontId="5" fillId="4" borderId="232" xfId="0" applyFont="1" applyFill="1" applyBorder="1" applyAlignment="1">
      <alignment horizontal="center" vertical="center" wrapText="1"/>
    </xf>
    <xf numFmtId="0" fontId="5" fillId="0" borderId="69" xfId="0" applyFont="1" applyBorder="1" applyAlignment="1">
      <alignment horizontal="justify" vertical="center"/>
    </xf>
    <xf numFmtId="0" fontId="1" fillId="0" borderId="57" xfId="0" applyFont="1" applyBorder="1" applyAlignment="1">
      <alignment horizontal="justify" vertical="center"/>
    </xf>
    <xf numFmtId="0" fontId="1" fillId="0" borderId="63" xfId="0" applyFont="1" applyBorder="1" applyAlignment="1">
      <alignment horizontal="justify" vertical="center"/>
    </xf>
    <xf numFmtId="0" fontId="4" fillId="0" borderId="65" xfId="0" applyFont="1" applyFill="1" applyBorder="1" applyAlignment="1">
      <alignment horizontal="justify" vertical="center" wrapText="1"/>
    </xf>
    <xf numFmtId="0" fontId="4" fillId="0" borderId="63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5" fillId="0" borderId="72" xfId="0" applyFont="1" applyBorder="1" applyAlignment="1">
      <alignment horizontal="justify" vertical="center"/>
    </xf>
    <xf numFmtId="0" fontId="4" fillId="0" borderId="223" xfId="0" applyFont="1" applyFill="1" applyBorder="1" applyAlignment="1">
      <alignment horizontal="center" vertical="center" wrapText="1"/>
    </xf>
    <xf numFmtId="0" fontId="5" fillId="0" borderId="234" xfId="0" applyFont="1" applyFill="1" applyBorder="1" applyAlignment="1">
      <alignment horizontal="center" vertical="center" wrapText="1"/>
    </xf>
    <xf numFmtId="0" fontId="5" fillId="0" borderId="235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center" vertical="center" wrapText="1"/>
    </xf>
    <xf numFmtId="0" fontId="5" fillId="0" borderId="194" xfId="0" applyFont="1" applyFill="1" applyBorder="1" applyAlignment="1">
      <alignment horizontal="center" vertical="center" wrapText="1"/>
    </xf>
    <xf numFmtId="0" fontId="5" fillId="0" borderId="209" xfId="0" applyFont="1" applyFill="1" applyBorder="1" applyAlignment="1">
      <alignment horizontal="center" vertical="center" wrapText="1"/>
    </xf>
    <xf numFmtId="0" fontId="5" fillId="0" borderId="210" xfId="0" applyFont="1" applyFill="1" applyBorder="1" applyAlignment="1">
      <alignment horizontal="center" vertical="center" wrapText="1"/>
    </xf>
    <xf numFmtId="0" fontId="6" fillId="0" borderId="210" xfId="0" applyFont="1" applyFill="1" applyBorder="1" applyAlignment="1">
      <alignment horizontal="center" vertical="center" wrapText="1"/>
    </xf>
    <xf numFmtId="0" fontId="6" fillId="0" borderId="194" xfId="0" applyFont="1" applyFill="1" applyBorder="1" applyAlignment="1">
      <alignment horizontal="center" vertical="center" wrapText="1"/>
    </xf>
    <xf numFmtId="0" fontId="6" fillId="0" borderId="209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center" wrapText="1"/>
    </xf>
    <xf numFmtId="0" fontId="5" fillId="0" borderId="219" xfId="0" applyFont="1" applyFill="1" applyBorder="1" applyAlignment="1">
      <alignment horizontal="center" vertical="center" wrapText="1"/>
    </xf>
    <xf numFmtId="0" fontId="6" fillId="0" borderId="217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4" borderId="210" xfId="0" applyFont="1" applyFill="1" applyBorder="1" applyAlignment="1">
      <alignment horizontal="center" vertical="center" wrapText="1"/>
    </xf>
    <xf numFmtId="0" fontId="5" fillId="4" borderId="209" xfId="0" applyFont="1" applyFill="1" applyBorder="1" applyAlignment="1">
      <alignment horizontal="center" vertical="center" wrapText="1"/>
    </xf>
    <xf numFmtId="0" fontId="2" fillId="0" borderId="203" xfId="0" applyFont="1" applyFill="1" applyBorder="1" applyAlignment="1">
      <alignment horizontal="center" vertical="center"/>
    </xf>
    <xf numFmtId="0" fontId="5" fillId="0" borderId="208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justify" vertical="center"/>
    </xf>
    <xf numFmtId="9" fontId="24" fillId="0" borderId="191" xfId="2" applyFont="1" applyFill="1" applyBorder="1" applyAlignment="1">
      <alignment horizontal="center" vertical="center" wrapText="1"/>
    </xf>
    <xf numFmtId="0" fontId="1" fillId="0" borderId="197" xfId="0" applyFont="1" applyBorder="1" applyAlignment="1">
      <alignment vertical="center"/>
    </xf>
    <xf numFmtId="0" fontId="6" fillId="0" borderId="202" xfId="0" applyFont="1" applyFill="1" applyBorder="1" applyAlignment="1">
      <alignment horizontal="center" vertical="center" wrapText="1"/>
    </xf>
    <xf numFmtId="0" fontId="6" fillId="0" borderId="203" xfId="0" applyFont="1" applyFill="1" applyBorder="1" applyAlignment="1">
      <alignment horizontal="center" vertical="center" wrapText="1"/>
    </xf>
    <xf numFmtId="0" fontId="6" fillId="0" borderId="205" xfId="0" applyFont="1" applyFill="1" applyBorder="1" applyAlignment="1">
      <alignment horizontal="center" vertical="center" wrapText="1"/>
    </xf>
    <xf numFmtId="0" fontId="2" fillId="4" borderId="185" xfId="0" applyFont="1" applyFill="1" applyBorder="1" applyAlignment="1">
      <alignment horizontal="center" vertical="center"/>
    </xf>
    <xf numFmtId="0" fontId="2" fillId="4" borderId="188" xfId="0" applyFont="1" applyFill="1" applyBorder="1" applyAlignment="1">
      <alignment horizontal="center" vertical="center"/>
    </xf>
    <xf numFmtId="0" fontId="2" fillId="4" borderId="224" xfId="0" applyFont="1" applyFill="1" applyBorder="1" applyAlignment="1">
      <alignment horizontal="center" vertical="center"/>
    </xf>
    <xf numFmtId="0" fontId="5" fillId="4" borderId="226" xfId="0" applyFont="1" applyFill="1" applyBorder="1" applyAlignment="1">
      <alignment horizontal="center" vertical="center" wrapText="1"/>
    </xf>
    <xf numFmtId="0" fontId="1" fillId="0" borderId="223" xfId="0" applyFont="1" applyFill="1" applyBorder="1" applyAlignment="1">
      <alignment vertical="center"/>
    </xf>
    <xf numFmtId="0" fontId="1" fillId="0" borderId="224" xfId="0" applyFont="1" applyFill="1" applyBorder="1" applyAlignment="1">
      <alignment vertical="center"/>
    </xf>
    <xf numFmtId="0" fontId="1" fillId="0" borderId="225" xfId="0" applyFont="1" applyFill="1" applyBorder="1" applyAlignment="1">
      <alignment vertical="center"/>
    </xf>
    <xf numFmtId="0" fontId="1" fillId="4" borderId="223" xfId="0" applyFont="1" applyFill="1" applyBorder="1" applyAlignment="1">
      <alignment vertical="center"/>
    </xf>
    <xf numFmtId="0" fontId="1" fillId="4" borderId="224" xfId="0" applyFont="1" applyFill="1" applyBorder="1" applyAlignment="1">
      <alignment vertical="center"/>
    </xf>
    <xf numFmtId="0" fontId="1" fillId="4" borderId="225" xfId="0" applyFont="1" applyFill="1" applyBorder="1" applyAlignment="1">
      <alignment vertical="center"/>
    </xf>
    <xf numFmtId="0" fontId="1" fillId="4" borderId="226" xfId="0" applyFont="1" applyFill="1" applyBorder="1" applyAlignment="1">
      <alignment vertical="center"/>
    </xf>
    <xf numFmtId="0" fontId="1" fillId="0" borderId="189" xfId="0" applyFont="1" applyFill="1" applyBorder="1" applyAlignment="1">
      <alignment vertical="center"/>
    </xf>
    <xf numFmtId="0" fontId="1" fillId="0" borderId="190" xfId="0" applyFont="1" applyFill="1" applyBorder="1" applyAlignment="1">
      <alignment vertical="center"/>
    </xf>
    <xf numFmtId="0" fontId="1" fillId="0" borderId="191" xfId="0" applyFont="1" applyFill="1" applyBorder="1" applyAlignment="1">
      <alignment vertical="center"/>
    </xf>
    <xf numFmtId="0" fontId="1" fillId="0" borderId="195" xfId="0" applyFont="1" applyFill="1" applyBorder="1" applyAlignment="1">
      <alignment vertical="center"/>
    </xf>
    <xf numFmtId="0" fontId="1" fillId="0" borderId="184" xfId="0" applyFont="1" applyFill="1" applyBorder="1" applyAlignment="1">
      <alignment vertical="center"/>
    </xf>
    <xf numFmtId="0" fontId="1" fillId="0" borderId="185" xfId="0" applyFont="1" applyFill="1" applyBorder="1" applyAlignment="1">
      <alignment vertical="center"/>
    </xf>
    <xf numFmtId="0" fontId="1" fillId="0" borderId="186" xfId="0" applyFont="1" applyFill="1" applyBorder="1" applyAlignment="1">
      <alignment vertical="center"/>
    </xf>
    <xf numFmtId="0" fontId="1" fillId="4" borderId="184" xfId="0" applyFont="1" applyFill="1" applyBorder="1" applyAlignment="1">
      <alignment vertical="center"/>
    </xf>
    <xf numFmtId="0" fontId="1" fillId="4" borderId="186" xfId="0" applyFont="1" applyFill="1" applyBorder="1" applyAlignment="1">
      <alignment vertical="center"/>
    </xf>
    <xf numFmtId="0" fontId="1" fillId="4" borderId="188" xfId="0" applyFont="1" applyFill="1" applyBorder="1" applyAlignment="1">
      <alignment vertical="center"/>
    </xf>
    <xf numFmtId="0" fontId="1" fillId="0" borderId="216" xfId="0" applyFont="1" applyFill="1" applyBorder="1" applyAlignment="1">
      <alignment vertical="center"/>
    </xf>
    <xf numFmtId="0" fontId="1" fillId="0" borderId="214" xfId="0" applyFont="1" applyFill="1" applyBorder="1" applyAlignment="1">
      <alignment vertical="center"/>
    </xf>
    <xf numFmtId="0" fontId="1" fillId="0" borderId="215" xfId="0" applyFont="1" applyFill="1" applyBorder="1" applyAlignment="1">
      <alignment vertical="center"/>
    </xf>
    <xf numFmtId="0" fontId="2" fillId="4" borderId="226" xfId="0" applyFont="1" applyFill="1" applyBorder="1" applyAlignment="1">
      <alignment horizontal="center" vertical="center"/>
    </xf>
    <xf numFmtId="0" fontId="6" fillId="0" borderId="219" xfId="0" applyFont="1" applyFill="1" applyBorder="1" applyAlignment="1">
      <alignment horizontal="center" vertical="center" wrapText="1"/>
    </xf>
    <xf numFmtId="0" fontId="5" fillId="0" borderId="238" xfId="0" applyFont="1" applyFill="1" applyBorder="1" applyAlignment="1">
      <alignment horizontal="center" vertical="center" wrapText="1"/>
    </xf>
    <xf numFmtId="9" fontId="4" fillId="0" borderId="60" xfId="0" applyNumberFormat="1" applyFont="1" applyBorder="1" applyAlignment="1">
      <alignment vertical="center"/>
    </xf>
    <xf numFmtId="0" fontId="1" fillId="0" borderId="161" xfId="0" applyFont="1" applyBorder="1" applyAlignment="1">
      <alignment vertical="center"/>
    </xf>
    <xf numFmtId="0" fontId="1" fillId="0" borderId="202" xfId="0" applyFont="1" applyFill="1" applyBorder="1" applyAlignment="1">
      <alignment vertical="center"/>
    </xf>
    <xf numFmtId="0" fontId="1" fillId="0" borderId="203" xfId="0" applyFont="1" applyFill="1" applyBorder="1" applyAlignment="1">
      <alignment vertical="center"/>
    </xf>
    <xf numFmtId="0" fontId="1" fillId="0" borderId="205" xfId="0" applyFont="1" applyFill="1" applyBorder="1" applyAlignment="1">
      <alignment vertical="center"/>
    </xf>
    <xf numFmtId="0" fontId="4" fillId="0" borderId="183" xfId="0" applyFont="1" applyFill="1" applyBorder="1" applyAlignment="1">
      <alignment horizontal="center" vertical="center" wrapText="1"/>
    </xf>
    <xf numFmtId="0" fontId="4" fillId="0" borderId="246" xfId="0" applyFont="1" applyFill="1" applyBorder="1" applyAlignment="1">
      <alignment horizontal="center" vertical="center" wrapText="1"/>
    </xf>
    <xf numFmtId="0" fontId="5" fillId="0" borderId="247" xfId="0" applyFont="1" applyFill="1" applyBorder="1" applyAlignment="1">
      <alignment horizontal="center" vertical="center" wrapText="1"/>
    </xf>
    <xf numFmtId="0" fontId="5" fillId="0" borderId="248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horizontal="center" vertical="center" wrapText="1"/>
    </xf>
    <xf numFmtId="0" fontId="4" fillId="0" borderId="253" xfId="0" applyFont="1" applyFill="1" applyBorder="1" applyAlignment="1">
      <alignment horizontal="center" vertical="center" wrapText="1"/>
    </xf>
    <xf numFmtId="0" fontId="5" fillId="0" borderId="254" xfId="0" applyFont="1" applyFill="1" applyBorder="1" applyAlignment="1">
      <alignment horizontal="center" vertical="center" wrapText="1"/>
    </xf>
    <xf numFmtId="0" fontId="5" fillId="0" borderId="255" xfId="0" applyFont="1" applyFill="1" applyBorder="1" applyAlignment="1">
      <alignment horizontal="center" vertical="center" wrapText="1"/>
    </xf>
    <xf numFmtId="0" fontId="5" fillId="0" borderId="253" xfId="0" applyFont="1" applyFill="1" applyBorder="1" applyAlignment="1">
      <alignment horizontal="center" vertical="center" wrapText="1"/>
    </xf>
    <xf numFmtId="0" fontId="5" fillId="0" borderId="201" xfId="0" applyFont="1" applyFill="1" applyBorder="1" applyAlignment="1">
      <alignment horizontal="center" vertical="center" wrapText="1"/>
    </xf>
    <xf numFmtId="0" fontId="5" fillId="0" borderId="26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9" fontId="28" fillId="7" borderId="190" xfId="2" applyFont="1" applyFill="1" applyBorder="1" applyAlignment="1">
      <alignment horizontal="center" vertical="center" wrapText="1"/>
    </xf>
    <xf numFmtId="9" fontId="28" fillId="7" borderId="213" xfId="2" applyFont="1" applyFill="1" applyBorder="1" applyAlignment="1">
      <alignment horizontal="center" vertical="center" wrapText="1"/>
    </xf>
    <xf numFmtId="0" fontId="5" fillId="0" borderId="244" xfId="0" applyFont="1" applyFill="1" applyBorder="1" applyAlignment="1">
      <alignment horizontal="center" vertical="center" wrapText="1"/>
    </xf>
    <xf numFmtId="0" fontId="4" fillId="7" borderId="189" xfId="0" applyFont="1" applyFill="1" applyBorder="1" applyAlignment="1">
      <alignment horizontal="center" vertical="center" wrapText="1"/>
    </xf>
    <xf numFmtId="0" fontId="5" fillId="7" borderId="190" xfId="0" applyFont="1" applyFill="1" applyBorder="1" applyAlignment="1">
      <alignment horizontal="center" vertical="center" wrapText="1"/>
    </xf>
    <xf numFmtId="0" fontId="5" fillId="7" borderId="191" xfId="0" applyFont="1" applyFill="1" applyBorder="1" applyAlignment="1">
      <alignment horizontal="center" vertical="center" wrapText="1"/>
    </xf>
    <xf numFmtId="0" fontId="5" fillId="7" borderId="189" xfId="0" applyFont="1" applyFill="1" applyBorder="1" applyAlignment="1">
      <alignment horizontal="center" vertical="center" wrapText="1"/>
    </xf>
    <xf numFmtId="0" fontId="2" fillId="7" borderId="190" xfId="0" applyFont="1" applyFill="1" applyBorder="1" applyAlignment="1">
      <alignment horizontal="center" vertical="center"/>
    </xf>
    <xf numFmtId="0" fontId="2" fillId="7" borderId="195" xfId="0" applyFont="1" applyFill="1" applyBorder="1" applyAlignment="1">
      <alignment horizontal="center" vertical="center"/>
    </xf>
    <xf numFmtId="9" fontId="24" fillId="0" borderId="190" xfId="2" applyFont="1" applyFill="1" applyBorder="1" applyAlignment="1">
      <alignment horizontal="center" vertical="center" wrapText="1"/>
    </xf>
    <xf numFmtId="0" fontId="1" fillId="0" borderId="263" xfId="0" applyFont="1" applyFill="1" applyBorder="1" applyAlignment="1">
      <alignment vertical="center"/>
    </xf>
    <xf numFmtId="0" fontId="1" fillId="0" borderId="264" xfId="0" applyFont="1" applyFill="1" applyBorder="1" applyAlignment="1">
      <alignment vertical="center"/>
    </xf>
    <xf numFmtId="0" fontId="1" fillId="0" borderId="265" xfId="0" applyFont="1" applyFill="1" applyBorder="1" applyAlignment="1">
      <alignment vertical="center"/>
    </xf>
    <xf numFmtId="0" fontId="1" fillId="4" borderId="263" xfId="0" applyFont="1" applyFill="1" applyBorder="1" applyAlignment="1">
      <alignment vertical="center"/>
    </xf>
    <xf numFmtId="0" fontId="1" fillId="4" borderId="264" xfId="0" applyFont="1" applyFill="1" applyBorder="1" applyAlignment="1">
      <alignment vertical="center"/>
    </xf>
    <xf numFmtId="0" fontId="1" fillId="4" borderId="265" xfId="0" applyFont="1" applyFill="1" applyBorder="1" applyAlignment="1">
      <alignment vertical="center"/>
    </xf>
    <xf numFmtId="0" fontId="1" fillId="0" borderId="266" xfId="0" applyFont="1" applyFill="1" applyBorder="1" applyAlignment="1">
      <alignment vertical="center"/>
    </xf>
    <xf numFmtId="0" fontId="4" fillId="0" borderId="263" xfId="0" applyFont="1" applyFill="1" applyBorder="1" applyAlignment="1">
      <alignment horizontal="center" vertical="center" wrapText="1"/>
    </xf>
    <xf numFmtId="0" fontId="5" fillId="0" borderId="264" xfId="0" applyFont="1" applyFill="1" applyBorder="1" applyAlignment="1">
      <alignment horizontal="center" vertical="center" wrapText="1"/>
    </xf>
    <xf numFmtId="0" fontId="5" fillId="0" borderId="265" xfId="0" applyFont="1" applyFill="1" applyBorder="1" applyAlignment="1">
      <alignment horizontal="center" vertical="center" wrapText="1"/>
    </xf>
    <xf numFmtId="0" fontId="5" fillId="0" borderId="263" xfId="0" applyFont="1" applyFill="1" applyBorder="1" applyAlignment="1">
      <alignment horizontal="center" vertical="center" wrapText="1"/>
    </xf>
    <xf numFmtId="0" fontId="5" fillId="4" borderId="263" xfId="0" applyFont="1" applyFill="1" applyBorder="1" applyAlignment="1">
      <alignment horizontal="center" vertical="center" wrapText="1"/>
    </xf>
    <xf numFmtId="0" fontId="5" fillId="4" borderId="264" xfId="0" applyFont="1" applyFill="1" applyBorder="1" applyAlignment="1">
      <alignment horizontal="center" vertical="center" wrapText="1"/>
    </xf>
    <xf numFmtId="0" fontId="5" fillId="4" borderId="265" xfId="0" applyFont="1" applyFill="1" applyBorder="1" applyAlignment="1">
      <alignment horizontal="center" vertical="center" wrapText="1"/>
    </xf>
    <xf numFmtId="0" fontId="2" fillId="0" borderId="264" xfId="0" applyFont="1" applyFill="1" applyBorder="1" applyAlignment="1">
      <alignment horizontal="center" vertical="center"/>
    </xf>
    <xf numFmtId="0" fontId="2" fillId="0" borderId="266" xfId="0" applyFont="1" applyFill="1" applyBorder="1" applyAlignment="1">
      <alignment horizontal="center" vertical="center"/>
    </xf>
    <xf numFmtId="0" fontId="1" fillId="0" borderId="193" xfId="0" applyFont="1" applyFill="1" applyBorder="1" applyAlignment="1">
      <alignment vertical="center"/>
    </xf>
    <xf numFmtId="0" fontId="10" fillId="0" borderId="75" xfId="1" applyFill="1" applyBorder="1" applyAlignment="1" applyProtection="1">
      <alignment vertical="center" wrapText="1"/>
    </xf>
    <xf numFmtId="0" fontId="10" fillId="0" borderId="153" xfId="1" applyFill="1" applyBorder="1" applyAlignment="1" applyProtection="1">
      <alignment horizontal="center" vertical="center" wrapText="1"/>
    </xf>
    <xf numFmtId="0" fontId="4" fillId="0" borderId="232" xfId="0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0" fontId="5" fillId="4" borderId="140" xfId="0" applyFont="1" applyFill="1" applyBorder="1" applyAlignment="1">
      <alignment horizontal="center" vertical="center" wrapText="1"/>
    </xf>
    <xf numFmtId="0" fontId="5" fillId="0" borderId="141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0" borderId="140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4" borderId="139" xfId="0" applyFont="1" applyFill="1" applyBorder="1" applyAlignment="1">
      <alignment horizontal="center" vertical="center" wrapText="1"/>
    </xf>
    <xf numFmtId="0" fontId="5" fillId="4" borderId="143" xfId="0" applyFont="1" applyFill="1" applyBorder="1" applyAlignment="1">
      <alignment horizontal="center" vertical="center" wrapText="1"/>
    </xf>
    <xf numFmtId="0" fontId="2" fillId="4" borderId="14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 wrapText="1"/>
    </xf>
    <xf numFmtId="0" fontId="4" fillId="0" borderId="17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27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0" fontId="4" fillId="0" borderId="176" xfId="2" applyNumberFormat="1" applyFont="1" applyFill="1" applyBorder="1" applyAlignment="1">
      <alignment vertical="center"/>
    </xf>
    <xf numFmtId="0" fontId="5" fillId="2" borderId="11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19" xfId="0" applyFont="1" applyFill="1" applyBorder="1" applyAlignment="1">
      <alignment horizontal="center" vertical="center" wrapText="1"/>
    </xf>
    <xf numFmtId="10" fontId="7" fillId="0" borderId="166" xfId="2" applyNumberFormat="1" applyFont="1" applyBorder="1" applyAlignment="1">
      <alignment vertical="center"/>
    </xf>
    <xf numFmtId="0" fontId="6" fillId="2" borderId="271" xfId="0" applyFont="1" applyFill="1" applyBorder="1" applyAlignment="1">
      <alignment horizontal="center" vertical="center" wrapText="1"/>
    </xf>
    <xf numFmtId="0" fontId="6" fillId="2" borderId="272" xfId="0" applyFont="1" applyFill="1" applyBorder="1" applyAlignment="1">
      <alignment horizontal="center" vertical="center" wrapText="1"/>
    </xf>
    <xf numFmtId="0" fontId="6" fillId="2" borderId="273" xfId="0" applyFont="1" applyFill="1" applyBorder="1" applyAlignment="1">
      <alignment horizontal="center" vertical="center" wrapText="1"/>
    </xf>
    <xf numFmtId="0" fontId="5" fillId="2" borderId="274" xfId="0" applyFont="1" applyFill="1" applyBorder="1" applyAlignment="1">
      <alignment horizontal="center" vertical="center" wrapText="1"/>
    </xf>
    <xf numFmtId="0" fontId="5" fillId="2" borderId="272" xfId="0" applyFont="1" applyFill="1" applyBorder="1" applyAlignment="1">
      <alignment horizontal="center" vertical="center" wrapText="1"/>
    </xf>
    <xf numFmtId="0" fontId="5" fillId="2" borderId="275" xfId="0" applyFont="1" applyFill="1" applyBorder="1" applyAlignment="1">
      <alignment horizontal="center" vertical="center" wrapText="1"/>
    </xf>
    <xf numFmtId="10" fontId="4" fillId="0" borderId="60" xfId="2" applyNumberFormat="1" applyFont="1" applyBorder="1" applyAlignment="1">
      <alignment vertical="center"/>
    </xf>
    <xf numFmtId="0" fontId="5" fillId="2" borderId="271" xfId="0" applyFont="1" applyFill="1" applyBorder="1" applyAlignment="1">
      <alignment horizontal="center" vertical="center" wrapText="1"/>
    </xf>
    <xf numFmtId="0" fontId="5" fillId="2" borderId="273" xfId="0" applyFont="1" applyFill="1" applyBorder="1" applyAlignment="1">
      <alignment horizontal="center" vertical="center" wrapText="1"/>
    </xf>
    <xf numFmtId="0" fontId="16" fillId="0" borderId="276" xfId="1" applyFont="1" applyFill="1" applyBorder="1" applyAlignment="1" applyProtection="1">
      <alignment horizontal="center" vertical="center" wrapText="1"/>
    </xf>
    <xf numFmtId="0" fontId="16" fillId="0" borderId="101" xfId="1" applyFont="1" applyFill="1" applyBorder="1" applyAlignment="1" applyProtection="1">
      <alignment vertical="center" wrapText="1"/>
    </xf>
    <xf numFmtId="0" fontId="4" fillId="0" borderId="11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0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7" fillId="0" borderId="277" xfId="0" applyFont="1" applyBorder="1" applyAlignment="1">
      <alignment horizontal="right" vertical="center"/>
    </xf>
    <xf numFmtId="0" fontId="1" fillId="0" borderId="134" xfId="0" applyFont="1" applyFill="1" applyBorder="1" applyAlignment="1">
      <alignment vertical="center"/>
    </xf>
    <xf numFmtId="10" fontId="7" fillId="0" borderId="278" xfId="2" applyNumberFormat="1" applyFont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0" fontId="7" fillId="0" borderId="177" xfId="0" applyFont="1" applyBorder="1" applyAlignment="1">
      <alignment horizontal="center" vertical="center" wrapText="1"/>
    </xf>
    <xf numFmtId="0" fontId="4" fillId="0" borderId="177" xfId="0" applyFont="1" applyBorder="1" applyAlignment="1">
      <alignment horizontal="center" vertical="center" wrapText="1"/>
    </xf>
    <xf numFmtId="0" fontId="4" fillId="0" borderId="239" xfId="0" applyFont="1" applyBorder="1" applyAlignment="1">
      <alignment horizontal="center" vertical="center" wrapText="1"/>
    </xf>
    <xf numFmtId="0" fontId="28" fillId="4" borderId="196" xfId="0" applyFont="1" applyFill="1" applyBorder="1" applyAlignment="1">
      <alignment horizontal="center" vertical="center" wrapText="1"/>
    </xf>
    <xf numFmtId="0" fontId="28" fillId="0" borderId="197" xfId="0" applyFont="1" applyBorder="1" applyAlignment="1">
      <alignment horizontal="center" vertical="center" wrapText="1"/>
    </xf>
    <xf numFmtId="0" fontId="28" fillId="4" borderId="197" xfId="0" applyFont="1" applyFill="1" applyBorder="1" applyAlignment="1">
      <alignment horizontal="center" vertical="center" wrapText="1"/>
    </xf>
    <xf numFmtId="0" fontId="28" fillId="0" borderId="198" xfId="0" applyFont="1" applyBorder="1" applyAlignment="1">
      <alignment horizontal="center" vertical="center" wrapText="1"/>
    </xf>
    <xf numFmtId="0" fontId="28" fillId="0" borderId="190" xfId="0" applyFont="1" applyFill="1" applyBorder="1" applyAlignment="1">
      <alignment horizontal="center" vertical="center" wrapText="1"/>
    </xf>
    <xf numFmtId="0" fontId="28" fillId="0" borderId="191" xfId="0" applyFont="1" applyFill="1" applyBorder="1" applyAlignment="1">
      <alignment horizontal="center" vertical="center" wrapText="1"/>
    </xf>
    <xf numFmtId="0" fontId="28" fillId="0" borderId="184" xfId="0" applyFont="1" applyBorder="1" applyAlignment="1">
      <alignment horizontal="center" vertical="center" wrapText="1"/>
    </xf>
    <xf numFmtId="0" fontId="28" fillId="0" borderId="185" xfId="0" applyFont="1" applyBorder="1" applyAlignment="1">
      <alignment horizontal="center" vertical="center" wrapText="1"/>
    </xf>
    <xf numFmtId="0" fontId="28" fillId="0" borderId="186" xfId="0" applyFont="1" applyBorder="1" applyAlignment="1">
      <alignment horizontal="center" vertical="center" wrapText="1"/>
    </xf>
    <xf numFmtId="0" fontId="28" fillId="0" borderId="189" xfId="0" applyFont="1" applyFill="1" applyBorder="1" applyAlignment="1">
      <alignment horizontal="center" vertical="center" wrapText="1"/>
    </xf>
    <xf numFmtId="0" fontId="28" fillId="4" borderId="184" xfId="0" applyFont="1" applyFill="1" applyBorder="1" applyAlignment="1">
      <alignment horizontal="center" vertical="center" wrapText="1"/>
    </xf>
    <xf numFmtId="0" fontId="28" fillId="4" borderId="185" xfId="0" applyFont="1" applyFill="1" applyBorder="1" applyAlignment="1">
      <alignment horizontal="center" vertical="center" wrapText="1"/>
    </xf>
    <xf numFmtId="0" fontId="28" fillId="0" borderId="216" xfId="0" applyFont="1" applyFill="1" applyBorder="1" applyAlignment="1">
      <alignment horizontal="center" vertical="center" wrapText="1"/>
    </xf>
    <xf numFmtId="0" fontId="28" fillId="0" borderId="214" xfId="0" applyFont="1" applyFill="1" applyBorder="1" applyAlignment="1">
      <alignment horizontal="center" vertical="center" wrapText="1"/>
    </xf>
    <xf numFmtId="0" fontId="28" fillId="0" borderId="215" xfId="0" applyFont="1" applyFill="1" applyBorder="1" applyAlignment="1">
      <alignment horizontal="center" vertical="center" wrapText="1"/>
    </xf>
    <xf numFmtId="0" fontId="28" fillId="0" borderId="202" xfId="0" applyFont="1" applyFill="1" applyBorder="1" applyAlignment="1">
      <alignment horizontal="center" vertical="center" wrapText="1"/>
    </xf>
    <xf numFmtId="0" fontId="28" fillId="0" borderId="205" xfId="0" applyFont="1" applyFill="1" applyBorder="1" applyAlignment="1">
      <alignment horizontal="center" vertical="center" wrapText="1"/>
    </xf>
    <xf numFmtId="0" fontId="28" fillId="0" borderId="223" xfId="0" applyFont="1" applyBorder="1" applyAlignment="1">
      <alignment horizontal="center" vertical="center" wrapText="1"/>
    </xf>
    <xf numFmtId="0" fontId="28" fillId="0" borderId="224" xfId="0" applyFont="1" applyBorder="1" applyAlignment="1">
      <alignment horizontal="center" vertical="center" wrapText="1"/>
    </xf>
    <xf numFmtId="0" fontId="28" fillId="0" borderId="225" xfId="0" applyFont="1" applyBorder="1" applyAlignment="1">
      <alignment horizontal="center" vertical="center" wrapText="1"/>
    </xf>
    <xf numFmtId="0" fontId="28" fillId="4" borderId="186" xfId="0" applyFont="1" applyFill="1" applyBorder="1" applyAlignment="1">
      <alignment horizontal="center" vertical="center" wrapText="1"/>
    </xf>
    <xf numFmtId="0" fontId="28" fillId="0" borderId="211" xfId="0" applyFont="1" applyFill="1" applyBorder="1" applyAlignment="1">
      <alignment horizontal="center" vertical="center" wrapText="1"/>
    </xf>
    <xf numFmtId="0" fontId="28" fillId="0" borderId="212" xfId="0" applyFont="1" applyFill="1" applyBorder="1" applyAlignment="1">
      <alignment horizontal="center" vertical="center" wrapText="1"/>
    </xf>
    <xf numFmtId="0" fontId="28" fillId="0" borderId="2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163" xfId="0" applyFont="1" applyBorder="1" applyAlignment="1">
      <alignment horizontal="center" vertical="center" wrapText="1"/>
    </xf>
    <xf numFmtId="0" fontId="1" fillId="7" borderId="74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vertical="center"/>
    </xf>
    <xf numFmtId="0" fontId="1" fillId="7" borderId="163" xfId="0" applyFont="1" applyFill="1" applyBorder="1" applyAlignment="1">
      <alignment vertical="center"/>
    </xf>
    <xf numFmtId="0" fontId="12" fillId="0" borderId="223" xfId="0" applyFont="1" applyFill="1" applyBorder="1" applyAlignment="1">
      <alignment horizontal="center" vertical="center" wrapText="1"/>
    </xf>
    <xf numFmtId="0" fontId="24" fillId="0" borderId="224" xfId="0" applyFont="1" applyFill="1" applyBorder="1" applyAlignment="1">
      <alignment horizontal="center" vertical="center" wrapText="1"/>
    </xf>
    <xf numFmtId="0" fontId="24" fillId="4" borderId="224" xfId="0" applyFont="1" applyFill="1" applyBorder="1" applyAlignment="1">
      <alignment horizontal="center" vertical="center" wrapText="1"/>
    </xf>
    <xf numFmtId="0" fontId="24" fillId="7" borderId="234" xfId="0" applyFont="1" applyFill="1" applyBorder="1" applyAlignment="1">
      <alignment horizontal="center" vertical="center" wrapText="1"/>
    </xf>
    <xf numFmtId="0" fontId="24" fillId="7" borderId="196" xfId="0" applyFont="1" applyFill="1" applyBorder="1" applyAlignment="1">
      <alignment horizontal="center" vertical="center" wrapText="1"/>
    </xf>
    <xf numFmtId="0" fontId="24" fillId="7" borderId="197" xfId="0" applyFont="1" applyFill="1" applyBorder="1" applyAlignment="1">
      <alignment horizontal="center" vertical="center" wrapText="1"/>
    </xf>
    <xf numFmtId="0" fontId="24" fillId="4" borderId="197" xfId="0" applyFont="1" applyFill="1" applyBorder="1" applyAlignment="1">
      <alignment horizontal="center" vertical="center" wrapText="1"/>
    </xf>
    <xf numFmtId="0" fontId="24" fillId="7" borderId="198" xfId="0" applyFont="1" applyFill="1" applyBorder="1" applyAlignment="1">
      <alignment horizontal="center" vertical="center" wrapText="1"/>
    </xf>
    <xf numFmtId="0" fontId="24" fillId="7" borderId="235" xfId="0" applyFont="1" applyFill="1" applyBorder="1" applyAlignment="1">
      <alignment horizontal="center" vertical="center" wrapText="1"/>
    </xf>
    <xf numFmtId="0" fontId="24" fillId="7" borderId="224" xfId="0" applyFont="1" applyFill="1" applyBorder="1" applyAlignment="1">
      <alignment horizontal="center" vertical="center" wrapText="1"/>
    </xf>
    <xf numFmtId="0" fontId="24" fillId="7" borderId="225" xfId="0" applyFont="1" applyFill="1" applyBorder="1" applyAlignment="1">
      <alignment horizontal="center" vertical="center" wrapText="1"/>
    </xf>
    <xf numFmtId="0" fontId="24" fillId="7" borderId="223" xfId="0" applyFont="1" applyFill="1" applyBorder="1" applyAlignment="1">
      <alignment horizontal="center" vertical="center" wrapText="1"/>
    </xf>
    <xf numFmtId="0" fontId="24" fillId="0" borderId="223" xfId="0" applyFont="1" applyFill="1" applyBorder="1" applyAlignment="1">
      <alignment horizontal="center" vertical="center" wrapText="1"/>
    </xf>
    <xf numFmtId="0" fontId="24" fillId="0" borderId="225" xfId="0" applyFont="1" applyFill="1" applyBorder="1" applyAlignment="1">
      <alignment horizontal="center" vertical="center" wrapText="1"/>
    </xf>
    <xf numFmtId="0" fontId="1" fillId="0" borderId="226" xfId="0" applyFont="1" applyFill="1" applyBorder="1" applyAlignment="1">
      <alignment horizontal="center" vertical="center"/>
    </xf>
    <xf numFmtId="0" fontId="12" fillId="0" borderId="189" xfId="0" applyFont="1" applyFill="1" applyBorder="1" applyAlignment="1">
      <alignment horizontal="center" vertical="center" wrapText="1"/>
    </xf>
    <xf numFmtId="0" fontId="24" fillId="0" borderId="190" xfId="0" applyFont="1" applyFill="1" applyBorder="1" applyAlignment="1">
      <alignment horizontal="center" vertical="center" wrapText="1"/>
    </xf>
    <xf numFmtId="0" fontId="24" fillId="7" borderId="192" xfId="0" applyFont="1" applyFill="1" applyBorder="1" applyAlignment="1">
      <alignment horizontal="center" vertical="center" wrapText="1"/>
    </xf>
    <xf numFmtId="0" fontId="24" fillId="7" borderId="189" xfId="0" applyFont="1" applyFill="1" applyBorder="1" applyAlignment="1">
      <alignment horizontal="center" vertical="center" wrapText="1"/>
    </xf>
    <xf numFmtId="0" fontId="24" fillId="7" borderId="190" xfId="0" applyFont="1" applyFill="1" applyBorder="1" applyAlignment="1">
      <alignment horizontal="center" vertical="center" wrapText="1"/>
    </xf>
    <xf numFmtId="0" fontId="24" fillId="7" borderId="191" xfId="0" applyFont="1" applyFill="1" applyBorder="1" applyAlignment="1">
      <alignment horizontal="center" vertical="center" wrapText="1"/>
    </xf>
    <xf numFmtId="0" fontId="24" fillId="7" borderId="194" xfId="0" applyFont="1" applyFill="1" applyBorder="1" applyAlignment="1">
      <alignment horizontal="center" vertical="center" wrapText="1"/>
    </xf>
    <xf numFmtId="9" fontId="25" fillId="7" borderId="189" xfId="2" applyFont="1" applyFill="1" applyBorder="1" applyAlignment="1">
      <alignment horizontal="center" vertical="center" wrapText="1"/>
    </xf>
    <xf numFmtId="0" fontId="24" fillId="0" borderId="189" xfId="0" applyFont="1" applyFill="1" applyBorder="1" applyAlignment="1">
      <alignment horizontal="center" vertical="center" wrapText="1"/>
    </xf>
    <xf numFmtId="0" fontId="24" fillId="0" borderId="191" xfId="0" applyFont="1" applyFill="1" applyBorder="1" applyAlignment="1">
      <alignment horizontal="center" vertical="center" wrapText="1"/>
    </xf>
    <xf numFmtId="0" fontId="1" fillId="0" borderId="190" xfId="0" applyFont="1" applyFill="1" applyBorder="1" applyAlignment="1">
      <alignment horizontal="center" vertical="center"/>
    </xf>
    <xf numFmtId="0" fontId="1" fillId="0" borderId="195" xfId="0" applyFont="1" applyFill="1" applyBorder="1" applyAlignment="1">
      <alignment horizontal="center" vertical="center"/>
    </xf>
    <xf numFmtId="0" fontId="12" fillId="0" borderId="184" xfId="0" applyFont="1" applyFill="1" applyBorder="1" applyAlignment="1">
      <alignment horizontal="center" vertical="center" wrapText="1"/>
    </xf>
    <xf numFmtId="0" fontId="24" fillId="0" borderId="185" xfId="0" applyFont="1" applyFill="1" applyBorder="1" applyAlignment="1">
      <alignment horizontal="center" vertical="center" wrapText="1"/>
    </xf>
    <xf numFmtId="0" fontId="24" fillId="4" borderId="185" xfId="0" applyFont="1" applyFill="1" applyBorder="1" applyAlignment="1">
      <alignment horizontal="center" vertical="center" wrapText="1"/>
    </xf>
    <xf numFmtId="0" fontId="24" fillId="7" borderId="209" xfId="0" applyFont="1" applyFill="1" applyBorder="1" applyAlignment="1">
      <alignment horizontal="center" vertical="center" wrapText="1"/>
    </xf>
    <xf numFmtId="0" fontId="24" fillId="7" borderId="184" xfId="0" applyFont="1" applyFill="1" applyBorder="1" applyAlignment="1">
      <alignment horizontal="center" vertical="center" wrapText="1"/>
    </xf>
    <xf numFmtId="0" fontId="24" fillId="7" borderId="185" xfId="0" applyFont="1" applyFill="1" applyBorder="1" applyAlignment="1">
      <alignment horizontal="center" vertical="center" wrapText="1"/>
    </xf>
    <xf numFmtId="0" fontId="24" fillId="7" borderId="186" xfId="0" applyFont="1" applyFill="1" applyBorder="1" applyAlignment="1">
      <alignment horizontal="center" vertical="center" wrapText="1"/>
    </xf>
    <xf numFmtId="0" fontId="24" fillId="7" borderId="210" xfId="0" applyFont="1" applyFill="1" applyBorder="1" applyAlignment="1">
      <alignment horizontal="center" vertical="center" wrapText="1"/>
    </xf>
    <xf numFmtId="0" fontId="24" fillId="0" borderId="184" xfId="0" applyFont="1" applyFill="1" applyBorder="1" applyAlignment="1">
      <alignment horizontal="center" vertical="center" wrapText="1"/>
    </xf>
    <xf numFmtId="0" fontId="24" fillId="0" borderId="186" xfId="0" applyFont="1" applyFill="1" applyBorder="1" applyAlignment="1">
      <alignment horizontal="center" vertical="center" wrapText="1"/>
    </xf>
    <xf numFmtId="0" fontId="1" fillId="0" borderId="185" xfId="0" applyFont="1" applyFill="1" applyBorder="1" applyAlignment="1">
      <alignment horizontal="center" vertical="center"/>
    </xf>
    <xf numFmtId="0" fontId="1" fillId="0" borderId="188" xfId="0" applyFont="1" applyFill="1" applyBorder="1" applyAlignment="1">
      <alignment horizontal="center" vertical="center"/>
    </xf>
    <xf numFmtId="9" fontId="25" fillId="7" borderId="191" xfId="2" applyFont="1" applyFill="1" applyBorder="1" applyAlignment="1">
      <alignment horizontal="center" vertical="center" wrapText="1"/>
    </xf>
    <xf numFmtId="0" fontId="12" fillId="7" borderId="196" xfId="0" applyFont="1" applyFill="1" applyBorder="1" applyAlignment="1">
      <alignment horizontal="center" vertical="center" wrapText="1"/>
    </xf>
    <xf numFmtId="0" fontId="1" fillId="7" borderId="197" xfId="0" applyFont="1" applyFill="1" applyBorder="1" applyAlignment="1">
      <alignment horizontal="center" vertical="center"/>
    </xf>
    <xf numFmtId="0" fontId="1" fillId="7" borderId="200" xfId="0" applyFont="1" applyFill="1" applyBorder="1" applyAlignment="1">
      <alignment horizontal="center" vertical="center"/>
    </xf>
    <xf numFmtId="0" fontId="12" fillId="7" borderId="216" xfId="0" applyFont="1" applyFill="1" applyBorder="1" applyAlignment="1">
      <alignment horizontal="center" vertical="center" wrapText="1"/>
    </xf>
    <xf numFmtId="0" fontId="24" fillId="7" borderId="214" xfId="0" applyFont="1" applyFill="1" applyBorder="1" applyAlignment="1">
      <alignment horizontal="center" vertical="center" wrapText="1"/>
    </xf>
    <xf numFmtId="0" fontId="24" fillId="7" borderId="215" xfId="0" applyFont="1" applyFill="1" applyBorder="1" applyAlignment="1">
      <alignment horizontal="center" vertical="center" wrapText="1"/>
    </xf>
    <xf numFmtId="0" fontId="24" fillId="7" borderId="216" xfId="0" applyFont="1" applyFill="1" applyBorder="1" applyAlignment="1">
      <alignment horizontal="center" vertical="center" wrapText="1"/>
    </xf>
    <xf numFmtId="0" fontId="1" fillId="7" borderId="214" xfId="0" applyFont="1" applyFill="1" applyBorder="1" applyAlignment="1">
      <alignment horizontal="center" vertical="center"/>
    </xf>
    <xf numFmtId="0" fontId="1" fillId="7" borderId="222" xfId="0" applyFont="1" applyFill="1" applyBorder="1" applyAlignment="1">
      <alignment horizontal="center" vertical="center"/>
    </xf>
    <xf numFmtId="0" fontId="12" fillId="7" borderId="184" xfId="0" applyFont="1" applyFill="1" applyBorder="1" applyAlignment="1">
      <alignment horizontal="center" vertical="center" wrapText="1"/>
    </xf>
    <xf numFmtId="0" fontId="1" fillId="7" borderId="185" xfId="0" applyFont="1" applyFill="1" applyBorder="1" applyAlignment="1">
      <alignment horizontal="center" vertical="center"/>
    </xf>
    <xf numFmtId="0" fontId="1" fillId="7" borderId="188" xfId="0" applyFont="1" applyFill="1" applyBorder="1" applyAlignment="1">
      <alignment horizontal="center" vertical="center"/>
    </xf>
    <xf numFmtId="10" fontId="29" fillId="0" borderId="105" xfId="0" applyNumberFormat="1" applyFont="1" applyFill="1" applyBorder="1" applyAlignment="1">
      <alignment horizontal="center" vertical="center" wrapText="1"/>
    </xf>
    <xf numFmtId="0" fontId="29" fillId="0" borderId="105" xfId="0" applyFont="1" applyFill="1" applyBorder="1" applyAlignment="1">
      <alignment horizontal="center" vertical="center" wrapText="1"/>
    </xf>
    <xf numFmtId="10" fontId="29" fillId="0" borderId="111" xfId="0" applyNumberFormat="1" applyFont="1" applyFill="1" applyBorder="1" applyAlignment="1">
      <alignment horizontal="center" vertical="center" wrapText="1"/>
    </xf>
    <xf numFmtId="0" fontId="29" fillId="0" borderId="111" xfId="0" applyFont="1" applyFill="1" applyBorder="1" applyAlignment="1">
      <alignment horizontal="center" vertical="center" wrapText="1"/>
    </xf>
    <xf numFmtId="0" fontId="5" fillId="0" borderId="280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5" fillId="0" borderId="281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horizontal="center" vertical="center"/>
    </xf>
    <xf numFmtId="0" fontId="29" fillId="4" borderId="105" xfId="0" applyFont="1" applyFill="1" applyBorder="1" applyAlignment="1">
      <alignment horizontal="center" vertical="center" wrapText="1"/>
    </xf>
    <xf numFmtId="10" fontId="29" fillId="4" borderId="105" xfId="0" applyNumberFormat="1" applyFont="1" applyFill="1" applyBorder="1" applyAlignment="1">
      <alignment horizontal="center" vertical="center" wrapText="1"/>
    </xf>
    <xf numFmtId="0" fontId="5" fillId="7" borderId="185" xfId="0" applyFont="1" applyFill="1" applyBorder="1" applyAlignment="1">
      <alignment horizontal="center" vertical="center" wrapText="1"/>
    </xf>
    <xf numFmtId="0" fontId="5" fillId="7" borderId="186" xfId="0" applyFont="1" applyFill="1" applyBorder="1" applyAlignment="1">
      <alignment horizontal="center" vertical="center" wrapText="1"/>
    </xf>
    <xf numFmtId="0" fontId="5" fillId="7" borderId="184" xfId="0" applyFont="1" applyFill="1" applyBorder="1" applyAlignment="1">
      <alignment horizontal="center" vertical="center" wrapText="1"/>
    </xf>
    <xf numFmtId="0" fontId="4" fillId="7" borderId="184" xfId="0" applyFont="1" applyFill="1" applyBorder="1" applyAlignment="1">
      <alignment horizontal="center" vertical="center" wrapText="1"/>
    </xf>
    <xf numFmtId="0" fontId="28" fillId="7" borderId="184" xfId="0" applyFont="1" applyFill="1" applyBorder="1" applyAlignment="1">
      <alignment horizontal="center" vertical="center" wrapText="1"/>
    </xf>
    <xf numFmtId="0" fontId="28" fillId="7" borderId="185" xfId="0" applyFont="1" applyFill="1" applyBorder="1" applyAlignment="1">
      <alignment horizontal="center" vertical="center" wrapText="1"/>
    </xf>
    <xf numFmtId="0" fontId="28" fillId="7" borderId="186" xfId="0" applyFont="1" applyFill="1" applyBorder="1" applyAlignment="1">
      <alignment horizontal="center" vertical="center" wrapText="1"/>
    </xf>
    <xf numFmtId="0" fontId="2" fillId="7" borderId="185" xfId="0" applyFont="1" applyFill="1" applyBorder="1" applyAlignment="1">
      <alignment horizontal="center" vertical="center"/>
    </xf>
    <xf numFmtId="0" fontId="2" fillId="7" borderId="188" xfId="0" applyFont="1" applyFill="1" applyBorder="1" applyAlignment="1">
      <alignment horizontal="center" vertical="center"/>
    </xf>
    <xf numFmtId="9" fontId="28" fillId="7" borderId="191" xfId="2" applyFont="1" applyFill="1" applyBorder="1" applyAlignment="1">
      <alignment horizontal="center" vertical="center" wrapText="1"/>
    </xf>
    <xf numFmtId="0" fontId="28" fillId="7" borderId="189" xfId="0" applyFont="1" applyFill="1" applyBorder="1" applyAlignment="1">
      <alignment horizontal="center" vertical="center" wrapText="1"/>
    </xf>
    <xf numFmtId="0" fontId="28" fillId="7" borderId="190" xfId="0" applyFont="1" applyFill="1" applyBorder="1" applyAlignment="1">
      <alignment horizontal="center" vertical="center" wrapText="1"/>
    </xf>
    <xf numFmtId="0" fontId="28" fillId="7" borderId="191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24" fillId="4" borderId="108" xfId="0" applyFont="1" applyFill="1" applyBorder="1" applyAlignment="1">
      <alignment horizontal="center" vertical="center" wrapText="1"/>
    </xf>
    <xf numFmtId="0" fontId="24" fillId="4" borderId="111" xfId="0" applyFont="1" applyFill="1" applyBorder="1" applyAlignment="1">
      <alignment horizontal="center" vertical="center" wrapText="1"/>
    </xf>
    <xf numFmtId="0" fontId="24" fillId="4" borderId="104" xfId="0" applyFont="1" applyFill="1" applyBorder="1" applyAlignment="1">
      <alignment horizontal="center" vertical="center" wrapText="1"/>
    </xf>
    <xf numFmtId="0" fontId="24" fillId="4" borderId="105" xfId="0" applyFont="1" applyFill="1" applyBorder="1" applyAlignment="1">
      <alignment horizontal="center" vertical="center" wrapText="1"/>
    </xf>
    <xf numFmtId="0" fontId="24" fillId="4" borderId="114" xfId="0" applyFont="1" applyFill="1" applyBorder="1" applyAlignment="1">
      <alignment horizontal="center" vertical="center" wrapText="1"/>
    </xf>
    <xf numFmtId="9" fontId="24" fillId="0" borderId="185" xfId="2" applyFont="1" applyFill="1" applyBorder="1" applyAlignment="1">
      <alignment horizontal="center" vertical="center" wrapText="1"/>
    </xf>
    <xf numFmtId="0" fontId="4" fillId="0" borderId="131" xfId="0" applyFont="1" applyFill="1" applyBorder="1" applyAlignment="1">
      <alignment vertical="center" wrapText="1"/>
    </xf>
    <xf numFmtId="0" fontId="4" fillId="0" borderId="131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2" fillId="0" borderId="13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4" fillId="0" borderId="6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0" fontId="25" fillId="0" borderId="192" xfId="2" applyNumberFormat="1" applyFont="1" applyFill="1" applyBorder="1" applyAlignment="1">
      <alignment vertical="center" wrapText="1"/>
    </xf>
    <xf numFmtId="10" fontId="25" fillId="0" borderId="193" xfId="2" applyNumberFormat="1" applyFont="1" applyFill="1" applyBorder="1" applyAlignment="1">
      <alignment vertical="center" wrapText="1"/>
    </xf>
    <xf numFmtId="10" fontId="25" fillId="0" borderId="194" xfId="2" applyNumberFormat="1" applyFont="1" applyFill="1" applyBorder="1" applyAlignment="1">
      <alignment vertical="center" wrapText="1"/>
    </xf>
    <xf numFmtId="0" fontId="2" fillId="0" borderId="201" xfId="0" applyFont="1" applyBorder="1" applyAlignment="1">
      <alignment vertical="center"/>
    </xf>
    <xf numFmtId="0" fontId="2" fillId="0" borderId="198" xfId="0" applyFont="1" applyBorder="1" applyAlignment="1">
      <alignment vertical="center"/>
    </xf>
    <xf numFmtId="0" fontId="2" fillId="0" borderId="184" xfId="0" applyFont="1" applyBorder="1" applyAlignment="1">
      <alignment vertical="center"/>
    </xf>
    <xf numFmtId="0" fontId="2" fillId="4" borderId="185" xfId="0" applyFont="1" applyFill="1" applyBorder="1" applyAlignment="1">
      <alignment vertical="center"/>
    </xf>
    <xf numFmtId="0" fontId="5" fillId="4" borderId="185" xfId="0" applyFont="1" applyFill="1" applyBorder="1" applyAlignment="1">
      <alignment vertical="center" wrapText="1"/>
    </xf>
    <xf numFmtId="0" fontId="5" fillId="4" borderId="186" xfId="0" applyFont="1" applyFill="1" applyBorder="1" applyAlignment="1">
      <alignment vertical="center" wrapText="1"/>
    </xf>
    <xf numFmtId="0" fontId="5" fillId="4" borderId="210" xfId="0" applyFont="1" applyFill="1" applyBorder="1" applyAlignment="1">
      <alignment vertical="center" wrapText="1"/>
    </xf>
    <xf numFmtId="10" fontId="25" fillId="0" borderId="207" xfId="2" applyNumberFormat="1" applyFont="1" applyFill="1" applyBorder="1" applyAlignment="1">
      <alignment vertical="center" wrapText="1"/>
    </xf>
    <xf numFmtId="10" fontId="25" fillId="0" borderId="206" xfId="2" applyNumberFormat="1" applyFont="1" applyFill="1" applyBorder="1" applyAlignment="1">
      <alignment vertical="center" wrapText="1"/>
    </xf>
    <xf numFmtId="10" fontId="25" fillId="0" borderId="217" xfId="2" applyNumberFormat="1" applyFont="1" applyFill="1" applyBorder="1" applyAlignment="1">
      <alignment vertical="center" wrapText="1"/>
    </xf>
    <xf numFmtId="10" fontId="25" fillId="0" borderId="218" xfId="2" applyNumberFormat="1" applyFont="1" applyFill="1" applyBorder="1" applyAlignment="1">
      <alignment vertical="center" wrapText="1"/>
    </xf>
    <xf numFmtId="10" fontId="25" fillId="0" borderId="219" xfId="2" applyNumberFormat="1" applyFont="1" applyFill="1" applyBorder="1" applyAlignment="1">
      <alignment vertical="center" wrapText="1"/>
    </xf>
    <xf numFmtId="0" fontId="5" fillId="7" borderId="216" xfId="0" applyFont="1" applyFill="1" applyBorder="1" applyAlignment="1">
      <alignment horizontal="center" vertical="center" wrapText="1"/>
    </xf>
    <xf numFmtId="0" fontId="5" fillId="7" borderId="214" xfId="0" applyFont="1" applyFill="1" applyBorder="1" applyAlignment="1">
      <alignment horizontal="center" vertical="center" wrapText="1"/>
    </xf>
    <xf numFmtId="0" fontId="5" fillId="7" borderId="215" xfId="0" applyFont="1" applyFill="1" applyBorder="1" applyAlignment="1">
      <alignment horizontal="center" vertical="center" wrapText="1"/>
    </xf>
    <xf numFmtId="9" fontId="24" fillId="0" borderId="190" xfId="0" applyNumberFormat="1" applyFont="1" applyFill="1" applyBorder="1" applyAlignment="1">
      <alignment horizontal="center" vertical="center" wrapText="1"/>
    </xf>
    <xf numFmtId="9" fontId="24" fillId="0" borderId="214" xfId="0" applyNumberFormat="1" applyFont="1" applyFill="1" applyBorder="1" applyAlignment="1">
      <alignment horizontal="center" vertical="center" wrapText="1"/>
    </xf>
    <xf numFmtId="9" fontId="28" fillId="0" borderId="190" xfId="2" applyFont="1" applyFill="1" applyBorder="1" applyAlignment="1">
      <alignment horizontal="center" vertical="center" wrapText="1"/>
    </xf>
    <xf numFmtId="9" fontId="28" fillId="0" borderId="191" xfId="2" applyFont="1" applyFill="1" applyBorder="1" applyAlignment="1">
      <alignment horizontal="center" vertical="center" wrapText="1"/>
    </xf>
    <xf numFmtId="9" fontId="28" fillId="0" borderId="212" xfId="2" applyFont="1" applyFill="1" applyBorder="1" applyAlignment="1">
      <alignment horizontal="center" vertical="center" wrapText="1"/>
    </xf>
    <xf numFmtId="9" fontId="30" fillId="0" borderId="189" xfId="2" applyFont="1" applyFill="1" applyBorder="1" applyAlignment="1">
      <alignment horizontal="center" vertical="center" wrapText="1"/>
    </xf>
    <xf numFmtId="9" fontId="28" fillId="0" borderId="189" xfId="2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/>
    </xf>
    <xf numFmtId="0" fontId="5" fillId="0" borderId="163" xfId="0" applyFont="1" applyFill="1" applyBorder="1" applyAlignment="1">
      <alignment horizontal="center" vertical="center" wrapText="1"/>
    </xf>
    <xf numFmtId="0" fontId="5" fillId="0" borderId="200" xfId="0" applyFont="1" applyFill="1" applyBorder="1" applyAlignment="1">
      <alignment horizontal="center" vertical="center" wrapText="1"/>
    </xf>
    <xf numFmtId="0" fontId="5" fillId="0" borderId="291" xfId="0" applyFont="1" applyFill="1" applyBorder="1" applyAlignment="1">
      <alignment horizontal="center" vertical="center" wrapText="1"/>
    </xf>
    <xf numFmtId="10" fontId="4" fillId="0" borderId="160" xfId="2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1" fillId="0" borderId="74" xfId="0" applyFont="1" applyFill="1" applyBorder="1" applyAlignment="1">
      <alignment vertical="center"/>
    </xf>
    <xf numFmtId="0" fontId="1" fillId="0" borderId="188" xfId="0" applyFont="1" applyFill="1" applyBorder="1" applyAlignment="1">
      <alignment vertical="center"/>
    </xf>
    <xf numFmtId="0" fontId="6" fillId="0" borderId="19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9" fillId="0" borderId="0" xfId="0" applyFont="1" applyAlignment="1"/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8" fillId="0" borderId="98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9" fontId="5" fillId="0" borderId="196" xfId="2" applyFont="1" applyFill="1" applyBorder="1" applyAlignment="1">
      <alignment vertical="center" wrapText="1"/>
    </xf>
    <xf numFmtId="9" fontId="5" fillId="0" borderId="197" xfId="2" applyFont="1" applyFill="1" applyBorder="1" applyAlignment="1">
      <alignment vertical="center" wrapText="1"/>
    </xf>
    <xf numFmtId="9" fontId="5" fillId="0" borderId="198" xfId="2" applyFont="1" applyFill="1" applyBorder="1" applyAlignment="1">
      <alignment vertical="center" wrapText="1"/>
    </xf>
    <xf numFmtId="0" fontId="4" fillId="4" borderId="196" xfId="0" applyFont="1" applyFill="1" applyBorder="1" applyAlignment="1">
      <alignment horizontal="center" vertical="center" wrapText="1"/>
    </xf>
    <xf numFmtId="9" fontId="5" fillId="0" borderId="198" xfId="2" applyFont="1" applyBorder="1" applyAlignment="1">
      <alignment horizontal="center" vertical="center" wrapText="1"/>
    </xf>
    <xf numFmtId="0" fontId="5" fillId="0" borderId="191" xfId="0" applyFont="1" applyBorder="1" applyAlignment="1">
      <alignment horizontal="center" vertical="center" wrapText="1"/>
    </xf>
    <xf numFmtId="0" fontId="5" fillId="0" borderId="189" xfId="0" applyFont="1" applyBorder="1" applyAlignment="1">
      <alignment horizontal="center" vertical="center" wrapText="1"/>
    </xf>
    <xf numFmtId="0" fontId="5" fillId="0" borderId="190" xfId="0" applyFont="1" applyBorder="1" applyAlignment="1">
      <alignment horizontal="center" vertical="center" wrapText="1"/>
    </xf>
    <xf numFmtId="9" fontId="5" fillId="0" borderId="191" xfId="2" applyFont="1" applyBorder="1" applyAlignment="1">
      <alignment horizontal="center" vertical="center" wrapText="1"/>
    </xf>
    <xf numFmtId="0" fontId="2" fillId="0" borderId="190" xfId="0" applyFont="1" applyBorder="1" applyAlignment="1">
      <alignment horizontal="center" vertical="center"/>
    </xf>
    <xf numFmtId="0" fontId="2" fillId="0" borderId="195" xfId="0" applyFont="1" applyBorder="1" applyAlignment="1">
      <alignment horizontal="center" vertical="center"/>
    </xf>
    <xf numFmtId="0" fontId="1" fillId="0" borderId="187" xfId="0" applyFont="1" applyBorder="1" applyAlignment="1">
      <alignment vertical="center"/>
    </xf>
    <xf numFmtId="9" fontId="24" fillId="0" borderId="186" xfId="2" applyFont="1" applyBorder="1" applyAlignment="1">
      <alignment horizontal="center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202" xfId="0" applyFont="1" applyBorder="1" applyAlignment="1">
      <alignment horizontal="center" vertical="center" wrapText="1"/>
    </xf>
    <xf numFmtId="0" fontId="5" fillId="0" borderId="203" xfId="0" applyFont="1" applyBorder="1" applyAlignment="1">
      <alignment horizontal="center" vertical="center" wrapText="1"/>
    </xf>
    <xf numFmtId="0" fontId="2" fillId="0" borderId="203" xfId="0" applyFont="1" applyBorder="1" applyAlignment="1">
      <alignment horizontal="center" vertical="center"/>
    </xf>
    <xf numFmtId="0" fontId="2" fillId="0" borderId="208" xfId="0" applyFont="1" applyBorder="1" applyAlignment="1">
      <alignment horizontal="center" vertical="center"/>
    </xf>
    <xf numFmtId="9" fontId="24" fillId="0" borderId="189" xfId="2" applyFont="1" applyFill="1" applyBorder="1" applyAlignment="1">
      <alignment horizontal="center" vertical="center" wrapText="1"/>
    </xf>
    <xf numFmtId="0" fontId="5" fillId="0" borderId="188" xfId="0" applyFont="1" applyBorder="1" applyAlignment="1">
      <alignment horizontal="center" vertical="center" wrapText="1"/>
    </xf>
    <xf numFmtId="9" fontId="24" fillId="0" borderId="184" xfId="2" applyFont="1" applyBorder="1" applyAlignment="1">
      <alignment horizontal="center" vertical="center" wrapText="1"/>
    </xf>
    <xf numFmtId="0" fontId="1" fillId="0" borderId="184" xfId="0" applyFont="1" applyBorder="1" applyAlignment="1">
      <alignment vertical="center"/>
    </xf>
    <xf numFmtId="0" fontId="1" fillId="0" borderId="186" xfId="0" applyFont="1" applyBorder="1" applyAlignment="1">
      <alignment vertical="center"/>
    </xf>
    <xf numFmtId="0" fontId="1" fillId="0" borderId="210" xfId="0" applyFont="1" applyBorder="1" applyAlignment="1">
      <alignment vertical="center"/>
    </xf>
    <xf numFmtId="0" fontId="1" fillId="0" borderId="209" xfId="0" applyFont="1" applyBorder="1" applyAlignment="1">
      <alignment vertical="center"/>
    </xf>
    <xf numFmtId="0" fontId="1" fillId="0" borderId="188" xfId="0" applyFont="1" applyBorder="1" applyAlignment="1">
      <alignment vertical="center"/>
    </xf>
    <xf numFmtId="9" fontId="24" fillId="0" borderId="215" xfId="2" applyFont="1" applyFill="1" applyBorder="1" applyAlignment="1">
      <alignment horizontal="center" vertical="center" wrapText="1"/>
    </xf>
    <xf numFmtId="9" fontId="24" fillId="0" borderId="214" xfId="2" applyFont="1" applyFill="1" applyBorder="1" applyAlignment="1">
      <alignment horizontal="center" vertical="center" wrapText="1"/>
    </xf>
    <xf numFmtId="0" fontId="1" fillId="0" borderId="292" xfId="0" applyFont="1" applyBorder="1" applyAlignment="1">
      <alignment vertical="center"/>
    </xf>
    <xf numFmtId="0" fontId="1" fillId="0" borderId="267" xfId="0" applyFont="1" applyBorder="1" applyAlignment="1">
      <alignment vertical="center"/>
    </xf>
    <xf numFmtId="0" fontId="1" fillId="0" borderId="176" xfId="0" applyFont="1" applyBorder="1" applyAlignment="1">
      <alignment vertical="center"/>
    </xf>
    <xf numFmtId="9" fontId="4" fillId="0" borderId="176" xfId="0" applyNumberFormat="1" applyFont="1" applyBorder="1" applyAlignment="1">
      <alignment vertical="center"/>
    </xf>
    <xf numFmtId="0" fontId="1" fillId="0" borderId="293" xfId="0" applyFont="1" applyBorder="1" applyAlignment="1">
      <alignment vertical="center"/>
    </xf>
    <xf numFmtId="10" fontId="4" fillId="0" borderId="176" xfId="2" applyNumberFormat="1" applyFont="1" applyBorder="1" applyAlignment="1">
      <alignment vertical="center"/>
    </xf>
    <xf numFmtId="10" fontId="7" fillId="0" borderId="229" xfId="2" applyNumberFormat="1" applyFont="1" applyBorder="1" applyAlignment="1">
      <alignment vertical="center"/>
    </xf>
    <xf numFmtId="0" fontId="1" fillId="0" borderId="262" xfId="0" applyFont="1" applyBorder="1" applyAlignment="1">
      <alignment vertical="center"/>
    </xf>
    <xf numFmtId="0" fontId="1" fillId="0" borderId="166" xfId="0" applyFont="1" applyBorder="1" applyAlignment="1">
      <alignment vertical="center"/>
    </xf>
    <xf numFmtId="0" fontId="5" fillId="8" borderId="196" xfId="0" applyFont="1" applyFill="1" applyBorder="1" applyAlignment="1">
      <alignment horizontal="center" vertical="center" wrapText="1"/>
    </xf>
    <xf numFmtId="0" fontId="5" fillId="8" borderId="197" xfId="0" applyFont="1" applyFill="1" applyBorder="1" applyAlignment="1">
      <alignment horizontal="center" vertical="center" wrapText="1"/>
    </xf>
    <xf numFmtId="0" fontId="5" fillId="8" borderId="198" xfId="0" applyFont="1" applyFill="1" applyBorder="1" applyAlignment="1">
      <alignment horizontal="center" vertical="center" wrapText="1"/>
    </xf>
    <xf numFmtId="0" fontId="5" fillId="8" borderId="184" xfId="0" applyFont="1" applyFill="1" applyBorder="1" applyAlignment="1">
      <alignment horizontal="center" vertical="center" wrapText="1"/>
    </xf>
    <xf numFmtId="0" fontId="5" fillId="8" borderId="185" xfId="0" applyFont="1" applyFill="1" applyBorder="1" applyAlignment="1">
      <alignment horizontal="center" vertical="center" wrapText="1"/>
    </xf>
    <xf numFmtId="0" fontId="5" fillId="8" borderId="186" xfId="0" applyFont="1" applyFill="1" applyBorder="1" applyAlignment="1">
      <alignment horizontal="center" vertical="center" wrapText="1"/>
    </xf>
    <xf numFmtId="9" fontId="25" fillId="0" borderId="189" xfId="2" applyFont="1" applyFill="1" applyBorder="1" applyAlignment="1">
      <alignment horizontal="center" vertical="center" wrapText="1"/>
    </xf>
    <xf numFmtId="9" fontId="25" fillId="0" borderId="191" xfId="2" applyFont="1" applyFill="1" applyBorder="1" applyAlignment="1">
      <alignment horizontal="center" vertical="center" wrapText="1"/>
    </xf>
    <xf numFmtId="9" fontId="25" fillId="0" borderId="190" xfId="2" applyFont="1" applyFill="1" applyBorder="1" applyAlignment="1">
      <alignment horizontal="center" vertical="center" wrapText="1"/>
    </xf>
    <xf numFmtId="9" fontId="24" fillId="0" borderId="194" xfId="2" applyFont="1" applyFill="1" applyBorder="1" applyAlignment="1">
      <alignment horizontal="center" vertical="center" wrapText="1"/>
    </xf>
    <xf numFmtId="9" fontId="25" fillId="0" borderId="194" xfId="2" applyFont="1" applyFill="1" applyBorder="1" applyAlignment="1">
      <alignment horizontal="center" vertical="center" wrapText="1"/>
    </xf>
    <xf numFmtId="9" fontId="25" fillId="0" borderId="244" xfId="2" applyFont="1" applyFill="1" applyBorder="1" applyAlignment="1">
      <alignment horizontal="center" vertical="center" wrapText="1"/>
    </xf>
    <xf numFmtId="0" fontId="6" fillId="8" borderId="184" xfId="0" applyFont="1" applyFill="1" applyBorder="1" applyAlignment="1">
      <alignment horizontal="center" vertical="center" wrapText="1"/>
    </xf>
    <xf numFmtId="0" fontId="6" fillId="8" borderId="185" xfId="0" applyFont="1" applyFill="1" applyBorder="1" applyAlignment="1">
      <alignment horizontal="center" vertical="center" wrapText="1"/>
    </xf>
    <xf numFmtId="0" fontId="6" fillId="8" borderId="186" xfId="0" applyFont="1" applyFill="1" applyBorder="1" applyAlignment="1">
      <alignment horizontal="center" vertical="center" wrapText="1"/>
    </xf>
    <xf numFmtId="9" fontId="24" fillId="7" borderId="244" xfId="2" applyFont="1" applyFill="1" applyBorder="1" applyAlignment="1">
      <alignment vertical="center" wrapText="1"/>
    </xf>
    <xf numFmtId="9" fontId="24" fillId="7" borderId="192" xfId="2" applyFont="1" applyFill="1" applyBorder="1" applyAlignment="1">
      <alignment horizontal="center" vertical="center" wrapText="1"/>
    </xf>
    <xf numFmtId="9" fontId="25" fillId="7" borderId="214" xfId="2" applyFont="1" applyFill="1" applyBorder="1" applyAlignment="1">
      <alignment horizontal="center" vertical="center" wrapText="1"/>
    </xf>
    <xf numFmtId="9" fontId="24" fillId="0" borderId="219" xfId="0" applyNumberFormat="1" applyFont="1" applyFill="1" applyBorder="1" applyAlignment="1">
      <alignment horizontal="center" vertical="center" wrapText="1"/>
    </xf>
    <xf numFmtId="9" fontId="24" fillId="7" borderId="217" xfId="2" applyFont="1" applyFill="1" applyBorder="1" applyAlignment="1">
      <alignment horizontal="center" vertical="center" wrapText="1"/>
    </xf>
    <xf numFmtId="9" fontId="1" fillId="0" borderId="0" xfId="2" applyFont="1" applyAlignment="1">
      <alignment vertical="center"/>
    </xf>
    <xf numFmtId="9" fontId="1" fillId="0" borderId="0" xfId="2" applyFont="1" applyFill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top"/>
    </xf>
    <xf numFmtId="0" fontId="3" fillId="0" borderId="98" xfId="0" applyFont="1" applyBorder="1" applyAlignment="1">
      <alignment horizontal="center"/>
    </xf>
    <xf numFmtId="0" fontId="3" fillId="0" borderId="9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154" xfId="1" applyFont="1" applyFill="1" applyBorder="1" applyAlignment="1" applyProtection="1">
      <alignment horizontal="center" vertical="center" wrapText="1"/>
    </xf>
    <xf numFmtId="0" fontId="16" fillId="0" borderId="182" xfId="1" applyFont="1" applyFill="1" applyBorder="1" applyAlignment="1" applyProtection="1">
      <alignment horizontal="center" vertical="center" wrapText="1"/>
    </xf>
    <xf numFmtId="10" fontId="26" fillId="0" borderId="150" xfId="1" applyNumberFormat="1" applyFont="1" applyFill="1" applyBorder="1" applyAlignment="1" applyProtection="1">
      <alignment horizontal="center" vertical="center" wrapText="1"/>
    </xf>
    <xf numFmtId="10" fontId="26" fillId="0" borderId="151" xfId="1" applyNumberFormat="1" applyFont="1" applyFill="1" applyBorder="1" applyAlignment="1" applyProtection="1">
      <alignment horizontal="center" vertical="center" wrapText="1"/>
    </xf>
    <xf numFmtId="0" fontId="26" fillId="0" borderId="150" xfId="1" applyFont="1" applyFill="1" applyBorder="1" applyAlignment="1" applyProtection="1">
      <alignment horizontal="center" vertical="center" wrapText="1"/>
    </xf>
    <xf numFmtId="0" fontId="26" fillId="0" borderId="151" xfId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" fillId="0" borderId="98" xfId="0" applyFont="1" applyBorder="1" applyAlignment="1">
      <alignment horizontal="center" vertical="center"/>
    </xf>
    <xf numFmtId="10" fontId="26" fillId="0" borderId="150" xfId="2" applyNumberFormat="1" applyFont="1" applyFill="1" applyBorder="1" applyAlignment="1" applyProtection="1">
      <alignment horizontal="center" vertical="center" wrapText="1"/>
    </xf>
    <xf numFmtId="10" fontId="26" fillId="0" borderId="151" xfId="2" applyNumberFormat="1" applyFont="1" applyFill="1" applyBorder="1" applyAlignment="1" applyProtection="1">
      <alignment horizontal="center" vertical="center" wrapText="1"/>
    </xf>
    <xf numFmtId="0" fontId="10" fillId="0" borderId="154" xfId="1" applyFill="1" applyBorder="1" applyAlignment="1" applyProtection="1">
      <alignment horizontal="center" vertical="center" wrapText="1"/>
    </xf>
    <xf numFmtId="0" fontId="10" fillId="0" borderId="268" xfId="1" applyFill="1" applyBorder="1" applyAlignment="1" applyProtection="1">
      <alignment horizontal="center" vertical="center" wrapText="1"/>
    </xf>
    <xf numFmtId="10" fontId="26" fillId="0" borderId="269" xfId="1" applyNumberFormat="1" applyFont="1" applyFill="1" applyBorder="1" applyAlignment="1" applyProtection="1">
      <alignment horizontal="center" vertical="center" wrapText="1"/>
    </xf>
    <xf numFmtId="0" fontId="10" fillId="0" borderId="182" xfId="1" applyFill="1" applyBorder="1" applyAlignment="1" applyProtection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146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6" fillId="0" borderId="147" xfId="1" applyFont="1" applyFill="1" applyBorder="1" applyAlignment="1" applyProtection="1">
      <alignment horizontal="center" vertical="center" wrapText="1"/>
    </xf>
    <xf numFmtId="0" fontId="16" fillId="0" borderId="74" xfId="1" applyFont="1" applyFill="1" applyBorder="1" applyAlignment="1" applyProtection="1">
      <alignment horizontal="center" vertical="center" wrapText="1"/>
    </xf>
    <xf numFmtId="10" fontId="29" fillId="0" borderId="39" xfId="0" applyNumberFormat="1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10" fontId="29" fillId="0" borderId="117" xfId="0" applyNumberFormat="1" applyFont="1" applyFill="1" applyBorder="1" applyAlignment="1">
      <alignment horizontal="center" vertical="center" wrapText="1"/>
    </xf>
    <xf numFmtId="0" fontId="29" fillId="0" borderId="135" xfId="0" applyFont="1" applyFill="1" applyBorder="1" applyAlignment="1">
      <alignment horizontal="center" vertical="center" wrapText="1"/>
    </xf>
    <xf numFmtId="0" fontId="29" fillId="0" borderId="11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9" fontId="5" fillId="0" borderId="192" xfId="2" applyFont="1" applyFill="1" applyBorder="1" applyAlignment="1">
      <alignment horizontal="center" vertical="center" wrapText="1"/>
    </xf>
    <xf numFmtId="9" fontId="5" fillId="0" borderId="193" xfId="2" applyFont="1" applyFill="1" applyBorder="1" applyAlignment="1">
      <alignment horizontal="center" vertical="center" wrapText="1"/>
    </xf>
    <xf numFmtId="9" fontId="5" fillId="0" borderId="194" xfId="2" applyFont="1" applyFill="1" applyBorder="1" applyAlignment="1">
      <alignment horizontal="center" vertical="center" wrapText="1"/>
    </xf>
    <xf numFmtId="10" fontId="7" fillId="0" borderId="134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0" fontId="7" fillId="0" borderId="165" xfId="2" applyNumberFormat="1" applyFont="1" applyBorder="1" applyAlignment="1">
      <alignment horizontal="center" vertical="center"/>
    </xf>
    <xf numFmtId="10" fontId="7" fillId="0" borderId="166" xfId="2" applyNumberFormat="1" applyFont="1" applyBorder="1" applyAlignment="1">
      <alignment horizontal="center" vertical="center"/>
    </xf>
    <xf numFmtId="10" fontId="7" fillId="0" borderId="167" xfId="2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0" fontId="5" fillId="0" borderId="181" xfId="0" applyFont="1" applyFill="1" applyBorder="1" applyAlignment="1">
      <alignment horizontal="justify" vertical="center" wrapText="1"/>
    </xf>
    <xf numFmtId="0" fontId="5" fillId="0" borderId="97" xfId="0" applyFont="1" applyFill="1" applyBorder="1" applyAlignment="1">
      <alignment horizontal="justify" vertical="center" wrapText="1"/>
    </xf>
    <xf numFmtId="0" fontId="1" fillId="0" borderId="154" xfId="0" applyFont="1" applyBorder="1" applyAlignment="1">
      <alignment horizontal="center" vertical="center"/>
    </xf>
    <xf numFmtId="0" fontId="1" fillId="0" borderId="15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 wrapText="1"/>
    </xf>
    <xf numFmtId="0" fontId="4" fillId="0" borderId="97" xfId="0" applyFont="1" applyFill="1" applyBorder="1" applyAlignment="1">
      <alignment horizontal="justify" vertical="center" wrapText="1"/>
    </xf>
    <xf numFmtId="0" fontId="1" fillId="0" borderId="175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284" xfId="0" applyFont="1" applyBorder="1" applyAlignment="1">
      <alignment horizontal="center" vertical="center"/>
    </xf>
    <xf numFmtId="0" fontId="4" fillId="0" borderId="91" xfId="0" applyFont="1" applyFill="1" applyBorder="1" applyAlignment="1">
      <alignment horizontal="justify" vertical="center" wrapText="1"/>
    </xf>
    <xf numFmtId="0" fontId="4" fillId="0" borderId="181" xfId="0" applyFont="1" applyFill="1" applyBorder="1" applyAlignment="1">
      <alignment horizontal="justify" vertical="center" wrapText="1"/>
    </xf>
    <xf numFmtId="0" fontId="2" fillId="0" borderId="14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69" xfId="0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10" fontId="27" fillId="0" borderId="171" xfId="2" applyNumberFormat="1" applyFont="1" applyBorder="1" applyAlignment="1">
      <alignment horizontal="center" vertical="center"/>
    </xf>
    <xf numFmtId="10" fontId="27" fillId="0" borderId="172" xfId="2" applyNumberFormat="1" applyFont="1" applyBorder="1" applyAlignment="1">
      <alignment horizontal="center" vertical="center"/>
    </xf>
    <xf numFmtId="0" fontId="4" fillId="0" borderId="127" xfId="0" applyFont="1" applyFill="1" applyBorder="1" applyAlignment="1">
      <alignment horizontal="justify" vertical="center" wrapText="1"/>
    </xf>
    <xf numFmtId="0" fontId="1" fillId="0" borderId="12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justify" vertical="center" wrapText="1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0" fontId="4" fillId="0" borderId="286" xfId="2" applyNumberFormat="1" applyFont="1" applyBorder="1" applyAlignment="1">
      <alignment horizontal="center" vertical="center"/>
    </xf>
    <xf numFmtId="10" fontId="4" fillId="0" borderId="161" xfId="2" applyNumberFormat="1" applyFont="1" applyBorder="1" applyAlignment="1">
      <alignment horizontal="center" vertical="center"/>
    </xf>
    <xf numFmtId="10" fontId="4" fillId="0" borderId="230" xfId="2" applyNumberFormat="1" applyFont="1" applyBorder="1" applyAlignment="1">
      <alignment horizontal="center" vertical="center"/>
    </xf>
    <xf numFmtId="0" fontId="14" fillId="0" borderId="77" xfId="0" applyFont="1" applyBorder="1" applyAlignment="1">
      <alignment horizontal="right" vertical="center"/>
    </xf>
    <xf numFmtId="0" fontId="14" fillId="0" borderId="133" xfId="0" applyFont="1" applyBorder="1" applyAlignment="1">
      <alignment horizontal="right" vertical="center"/>
    </xf>
    <xf numFmtId="10" fontId="4" fillId="0" borderId="287" xfId="2" applyNumberFormat="1" applyFont="1" applyBorder="1" applyAlignment="1">
      <alignment horizontal="center" vertical="center"/>
    </xf>
    <xf numFmtId="10" fontId="4" fillId="0" borderId="286" xfId="2" applyNumberFormat="1" applyFont="1" applyFill="1" applyBorder="1" applyAlignment="1">
      <alignment horizontal="center" vertical="center"/>
    </xf>
    <xf numFmtId="10" fontId="4" fillId="0" borderId="161" xfId="2" applyNumberFormat="1" applyFont="1" applyFill="1" applyBorder="1" applyAlignment="1">
      <alignment horizontal="center" vertical="center"/>
    </xf>
    <xf numFmtId="10" fontId="4" fillId="0" borderId="287" xfId="2" applyNumberFormat="1" applyFont="1" applyFill="1" applyBorder="1" applyAlignment="1">
      <alignment horizontal="center" vertical="center"/>
    </xf>
    <xf numFmtId="0" fontId="1" fillId="7" borderId="179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justify" vertical="center"/>
    </xf>
    <xf numFmtId="0" fontId="5" fillId="7" borderId="58" xfId="0" applyFont="1" applyFill="1" applyBorder="1" applyAlignment="1">
      <alignment horizontal="justify" vertical="center"/>
    </xf>
    <xf numFmtId="10" fontId="7" fillId="0" borderId="164" xfId="2" applyNumberFormat="1" applyFont="1" applyBorder="1" applyAlignment="1">
      <alignment horizontal="center" vertical="center"/>
    </xf>
    <xf numFmtId="10" fontId="7" fillId="0" borderId="136" xfId="2" applyNumberFormat="1" applyFont="1" applyBorder="1" applyAlignment="1">
      <alignment horizontal="center" vertical="center"/>
    </xf>
    <xf numFmtId="9" fontId="4" fillId="0" borderId="297" xfId="2" applyNumberFormat="1" applyFont="1" applyFill="1" applyBorder="1" applyAlignment="1">
      <alignment horizontal="center" vertical="center"/>
    </xf>
    <xf numFmtId="9" fontId="4" fillId="0" borderId="295" xfId="2" applyNumberFormat="1" applyFont="1" applyFill="1" applyBorder="1" applyAlignment="1">
      <alignment horizontal="center" vertical="center"/>
    </xf>
    <xf numFmtId="9" fontId="4" fillId="0" borderId="298" xfId="2" applyNumberFormat="1" applyFont="1" applyFill="1" applyBorder="1" applyAlignment="1">
      <alignment horizontal="center" vertical="center"/>
    </xf>
    <xf numFmtId="9" fontId="4" fillId="0" borderId="299" xfId="2" applyNumberFormat="1" applyFont="1" applyFill="1" applyBorder="1" applyAlignment="1">
      <alignment horizontal="center" vertical="center"/>
    </xf>
    <xf numFmtId="0" fontId="1" fillId="0" borderId="279" xfId="0" applyFont="1" applyBorder="1" applyAlignment="1">
      <alignment horizontal="center" vertical="center"/>
    </xf>
    <xf numFmtId="0" fontId="1" fillId="0" borderId="177" xfId="0" applyFont="1" applyBorder="1" applyAlignment="1">
      <alignment horizontal="center" vertical="center"/>
    </xf>
    <xf numFmtId="0" fontId="1" fillId="0" borderId="239" xfId="0" applyFont="1" applyBorder="1" applyAlignment="1">
      <alignment horizontal="center" vertical="center"/>
    </xf>
    <xf numFmtId="9" fontId="4" fillId="0" borderId="294" xfId="0" applyNumberFormat="1" applyFont="1" applyBorder="1" applyAlignment="1">
      <alignment horizontal="center" vertical="center"/>
    </xf>
    <xf numFmtId="9" fontId="4" fillId="0" borderId="295" xfId="0" applyNumberFormat="1" applyFont="1" applyBorder="1" applyAlignment="1">
      <alignment horizontal="center" vertical="center"/>
    </xf>
    <xf numFmtId="9" fontId="4" fillId="0" borderId="296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62" xfId="0" applyFont="1" applyBorder="1" applyAlignment="1">
      <alignment horizontal="justify" vertical="center"/>
    </xf>
    <xf numFmtId="0" fontId="5" fillId="0" borderId="58" xfId="0" applyFont="1" applyBorder="1" applyAlignment="1">
      <alignment horizontal="justify" vertical="center"/>
    </xf>
    <xf numFmtId="0" fontId="1" fillId="7" borderId="43" xfId="0" applyFont="1" applyFill="1" applyBorder="1" applyAlignment="1">
      <alignment horizontal="center" vertical="center"/>
    </xf>
    <xf numFmtId="0" fontId="1" fillId="7" borderId="236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justify" vertical="center"/>
    </xf>
    <xf numFmtId="0" fontId="5" fillId="7" borderId="237" xfId="0" applyFont="1" applyFill="1" applyBorder="1" applyAlignment="1">
      <alignment horizontal="justify" vertical="center"/>
    </xf>
    <xf numFmtId="0" fontId="14" fillId="0" borderId="74" xfId="0" applyFont="1" applyFill="1" applyBorder="1" applyAlignment="1">
      <alignment horizontal="left" vertical="center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" fillId="0" borderId="179" xfId="0" applyFont="1" applyBorder="1" applyAlignment="1">
      <alignment horizontal="center" vertical="center"/>
    </xf>
    <xf numFmtId="0" fontId="5" fillId="0" borderId="180" xfId="0" applyFont="1" applyBorder="1" applyAlignment="1">
      <alignment horizontal="justify" vertical="center"/>
    </xf>
    <xf numFmtId="0" fontId="7" fillId="0" borderId="78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7" fillId="0" borderId="229" xfId="2" applyNumberFormat="1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left" vertical="center"/>
    </xf>
    <xf numFmtId="0" fontId="7" fillId="0" borderId="131" xfId="0" applyFont="1" applyBorder="1" applyAlignment="1">
      <alignment horizontal="left" vertical="center"/>
    </xf>
    <xf numFmtId="0" fontId="7" fillId="0" borderId="132" xfId="0" applyFont="1" applyBorder="1" applyAlignment="1">
      <alignment horizontal="left" vertical="center"/>
    </xf>
    <xf numFmtId="0" fontId="7" fillId="0" borderId="59" xfId="0" applyFont="1" applyFill="1" applyBorder="1" applyAlignment="1">
      <alignment horizontal="left" wrapText="1"/>
    </xf>
    <xf numFmtId="0" fontId="7" fillId="0" borderId="60" xfId="0" applyFont="1" applyFill="1" applyBorder="1" applyAlignment="1">
      <alignment horizontal="left" wrapText="1"/>
    </xf>
    <xf numFmtId="0" fontId="7" fillId="0" borderId="61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justify" vertical="center" wrapText="1"/>
    </xf>
    <xf numFmtId="0" fontId="4" fillId="0" borderId="97" xfId="0" applyFont="1" applyBorder="1" applyAlignment="1">
      <alignment horizontal="justify" vertical="center" wrapText="1"/>
    </xf>
    <xf numFmtId="0" fontId="14" fillId="0" borderId="147" xfId="0" applyFont="1" applyBorder="1" applyAlignment="1">
      <alignment horizontal="right" vertical="center"/>
    </xf>
    <xf numFmtId="0" fontId="14" fillId="0" borderId="177" xfId="0" applyFont="1" applyBorder="1" applyAlignment="1">
      <alignment horizontal="right" vertical="center"/>
    </xf>
    <xf numFmtId="10" fontId="12" fillId="0" borderId="60" xfId="2" applyNumberFormat="1" applyFont="1" applyBorder="1" applyAlignment="1">
      <alignment horizontal="center" vertical="center"/>
    </xf>
    <xf numFmtId="0" fontId="4" fillId="0" borderId="181" xfId="0" applyFont="1" applyBorder="1" applyAlignment="1">
      <alignment horizontal="justify" vertical="center" wrapText="1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4" fillId="0" borderId="221" xfId="0" applyFont="1" applyBorder="1" applyAlignment="1">
      <alignment horizontal="justify" vertical="center" wrapText="1"/>
    </xf>
    <xf numFmtId="0" fontId="1" fillId="0" borderId="74" xfId="0" applyFont="1" applyBorder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97" xfId="0" applyFont="1" applyBorder="1" applyAlignment="1">
      <alignment horizontal="justify" vertical="center" wrapText="1"/>
    </xf>
    <xf numFmtId="0" fontId="4" fillId="0" borderId="227" xfId="0" applyFont="1" applyBorder="1" applyAlignment="1">
      <alignment horizontal="justify" vertical="center" wrapText="1"/>
    </xf>
    <xf numFmtId="0" fontId="4" fillId="0" borderId="228" xfId="0" applyFont="1" applyBorder="1" applyAlignment="1">
      <alignment horizontal="justify" vertical="center" wrapText="1"/>
    </xf>
    <xf numFmtId="0" fontId="5" fillId="0" borderId="181" xfId="0" applyFont="1" applyBorder="1" applyAlignment="1">
      <alignment horizontal="justify" vertical="center" wrapText="1"/>
    </xf>
    <xf numFmtId="0" fontId="1" fillId="0" borderId="1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97" xfId="0" applyFont="1" applyFill="1" applyBorder="1" applyAlignment="1">
      <alignment horizontal="left" vertical="center" wrapText="1"/>
    </xf>
    <xf numFmtId="0" fontId="1" fillId="0" borderId="175" xfId="0" applyFont="1" applyFill="1" applyBorder="1" applyAlignment="1">
      <alignment horizontal="center" vertical="center"/>
    </xf>
    <xf numFmtId="0" fontId="14" fillId="0" borderId="168" xfId="0" applyFont="1" applyBorder="1" applyAlignment="1">
      <alignment horizontal="right" vertical="center"/>
    </xf>
    <xf numFmtId="0" fontId="1" fillId="0" borderId="121" xfId="0" applyFont="1" applyFill="1" applyBorder="1" applyAlignment="1">
      <alignment horizontal="center" vertical="center"/>
    </xf>
    <xf numFmtId="10" fontId="4" fillId="0" borderId="173" xfId="2" applyNumberFormat="1" applyFont="1" applyBorder="1" applyAlignment="1">
      <alignment horizontal="center" vertical="center"/>
    </xf>
    <xf numFmtId="10" fontId="4" fillId="0" borderId="174" xfId="2" applyNumberFormat="1" applyFont="1" applyBorder="1" applyAlignment="1">
      <alignment horizontal="center" vertical="center"/>
    </xf>
    <xf numFmtId="9" fontId="5" fillId="0" borderId="243" xfId="0" applyNumberFormat="1" applyFont="1" applyFill="1" applyBorder="1" applyAlignment="1">
      <alignment horizontal="center" vertical="center" wrapText="1"/>
    </xf>
    <xf numFmtId="0" fontId="5" fillId="0" borderId="193" xfId="0" applyFont="1" applyFill="1" applyBorder="1" applyAlignment="1">
      <alignment horizontal="center" vertical="center" wrapText="1"/>
    </xf>
    <xf numFmtId="0" fontId="5" fillId="0" borderId="244" xfId="0" applyFont="1" applyFill="1" applyBorder="1" applyAlignment="1">
      <alignment horizontal="center" vertical="center" wrapText="1"/>
    </xf>
    <xf numFmtId="9" fontId="5" fillId="0" borderId="243" xfId="2" applyFont="1" applyFill="1" applyBorder="1" applyAlignment="1">
      <alignment horizontal="center" vertical="center" wrapText="1"/>
    </xf>
    <xf numFmtId="9" fontId="5" fillId="0" borderId="244" xfId="2" applyFont="1" applyFill="1" applyBorder="1" applyAlignment="1">
      <alignment horizontal="center" vertical="center" wrapText="1"/>
    </xf>
    <xf numFmtId="10" fontId="7" fillId="0" borderId="262" xfId="2" applyNumberFormat="1" applyFont="1" applyBorder="1" applyAlignment="1">
      <alignment horizontal="center" vertical="center"/>
    </xf>
    <xf numFmtId="10" fontId="7" fillId="0" borderId="289" xfId="2" applyNumberFormat="1" applyFont="1" applyBorder="1" applyAlignment="1">
      <alignment horizontal="center" vertical="center"/>
    </xf>
    <xf numFmtId="9" fontId="4" fillId="0" borderId="288" xfId="0" applyNumberFormat="1" applyFont="1" applyBorder="1" applyAlignment="1">
      <alignment horizontal="center" vertical="center"/>
    </xf>
    <xf numFmtId="9" fontId="4" fillId="0" borderId="161" xfId="0" applyNumberFormat="1" applyFont="1" applyBorder="1" applyAlignment="1">
      <alignment horizontal="center" vertical="center"/>
    </xf>
    <xf numFmtId="9" fontId="4" fillId="0" borderId="287" xfId="0" applyNumberFormat="1" applyFont="1" applyBorder="1" applyAlignment="1">
      <alignment horizontal="center" vertical="center"/>
    </xf>
    <xf numFmtId="0" fontId="5" fillId="0" borderId="237" xfId="0" applyFont="1" applyBorder="1" applyAlignment="1">
      <alignment horizontal="justify" vertical="center"/>
    </xf>
    <xf numFmtId="0" fontId="1" fillId="0" borderId="236" xfId="0" applyFont="1" applyBorder="1" applyAlignment="1">
      <alignment horizontal="center" vertical="center"/>
    </xf>
    <xf numFmtId="10" fontId="4" fillId="0" borderId="286" xfId="2" applyNumberFormat="1" applyFont="1" applyFill="1" applyBorder="1" applyAlignment="1">
      <alignment horizontal="center" vertical="center" wrapText="1"/>
    </xf>
    <xf numFmtId="10" fontId="4" fillId="0" borderId="161" xfId="2" applyNumberFormat="1" applyFont="1" applyFill="1" applyBorder="1" applyAlignment="1">
      <alignment horizontal="center" vertical="center" wrapText="1"/>
    </xf>
    <xf numFmtId="10" fontId="4" fillId="0" borderId="230" xfId="2" applyNumberFormat="1" applyFont="1" applyFill="1" applyBorder="1" applyAlignment="1">
      <alignment horizontal="center" vertical="center" wrapText="1"/>
    </xf>
    <xf numFmtId="10" fontId="7" fillId="0" borderId="290" xfId="2" applyNumberFormat="1" applyFont="1" applyBorder="1" applyAlignment="1">
      <alignment horizontal="center" vertical="center"/>
    </xf>
    <xf numFmtId="0" fontId="5" fillId="4" borderId="62" xfId="0" applyFont="1" applyFill="1" applyBorder="1" applyAlignment="1">
      <alignment horizontal="justify" vertical="center"/>
    </xf>
    <xf numFmtId="0" fontId="5" fillId="4" borderId="58" xfId="0" applyFont="1" applyFill="1" applyBorder="1" applyAlignment="1">
      <alignment horizontal="justify" vertical="center"/>
    </xf>
    <xf numFmtId="0" fontId="5" fillId="0" borderId="6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/>
    </xf>
    <xf numFmtId="0" fontId="5" fillId="0" borderId="221" xfId="0" applyFont="1" applyBorder="1" applyAlignment="1">
      <alignment horizontal="justify" vertical="center"/>
    </xf>
    <xf numFmtId="0" fontId="6" fillId="0" borderId="91" xfId="0" applyFont="1" applyBorder="1" applyAlignment="1">
      <alignment horizontal="justify" vertical="center"/>
    </xf>
    <xf numFmtId="0" fontId="14" fillId="0" borderId="131" xfId="0" applyFont="1" applyFill="1" applyBorder="1" applyAlignment="1">
      <alignment horizontal="left" vertical="center" wrapText="1"/>
    </xf>
    <xf numFmtId="0" fontId="14" fillId="0" borderId="13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/>
    </xf>
    <xf numFmtId="0" fontId="6" fillId="0" borderId="89" xfId="0" applyFont="1" applyBorder="1" applyAlignment="1">
      <alignment horizontal="justify" vertical="center"/>
    </xf>
    <xf numFmtId="0" fontId="6" fillId="0" borderId="62" xfId="0" applyFont="1" applyBorder="1" applyAlignment="1">
      <alignment horizontal="justify" vertical="center"/>
    </xf>
    <xf numFmtId="0" fontId="6" fillId="0" borderId="76" xfId="0" applyFont="1" applyBorder="1" applyAlignment="1">
      <alignment horizontal="justify" vertical="center"/>
    </xf>
    <xf numFmtId="0" fontId="1" fillId="0" borderId="28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6" fillId="0" borderId="180" xfId="0" applyFont="1" applyBorder="1" applyAlignment="1">
      <alignment horizontal="justify" vertical="center"/>
    </xf>
    <xf numFmtId="0" fontId="6" fillId="0" borderId="58" xfId="0" applyFont="1" applyBorder="1" applyAlignment="1">
      <alignment horizontal="justify" vertical="center"/>
    </xf>
    <xf numFmtId="0" fontId="2" fillId="0" borderId="89" xfId="0" applyFont="1" applyFill="1" applyBorder="1" applyAlignment="1">
      <alignment horizontal="justify" vertical="center" wrapText="1"/>
    </xf>
    <xf numFmtId="0" fontId="2" fillId="0" borderId="91" xfId="0" applyFont="1" applyFill="1" applyBorder="1" applyAlignment="1">
      <alignment horizontal="justify" vertical="center" wrapText="1"/>
    </xf>
    <xf numFmtId="0" fontId="1" fillId="0" borderId="83" xfId="0" applyFont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5" fillId="0" borderId="181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9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9" fontId="5" fillId="0" borderId="301" xfId="2" applyFont="1" applyFill="1" applyBorder="1" applyAlignment="1">
      <alignment horizontal="center" vertical="center" wrapText="1"/>
    </xf>
    <xf numFmtId="9" fontId="5" fillId="0" borderId="207" xfId="2" applyFont="1" applyFill="1" applyBorder="1" applyAlignment="1">
      <alignment horizontal="center" vertical="center" wrapText="1"/>
    </xf>
    <xf numFmtId="9" fontId="5" fillId="0" borderId="302" xfId="2" applyFont="1" applyFill="1" applyBorder="1" applyAlignment="1">
      <alignment horizontal="center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0" borderId="257" xfId="0" applyFont="1" applyFill="1" applyBorder="1" applyAlignment="1">
      <alignment horizontal="center" vertical="center" wrapText="1"/>
    </xf>
    <xf numFmtId="0" fontId="5" fillId="0" borderId="300" xfId="0" applyFont="1" applyFill="1" applyBorder="1" applyAlignment="1">
      <alignment horizontal="center" vertical="center" wrapText="1"/>
    </xf>
    <xf numFmtId="9" fontId="5" fillId="4" borderId="249" xfId="2" applyFont="1" applyFill="1" applyBorder="1" applyAlignment="1">
      <alignment horizontal="center" vertical="center" wrapText="1"/>
    </xf>
    <xf numFmtId="9" fontId="5" fillId="4" borderId="250" xfId="2" applyFont="1" applyFill="1" applyBorder="1" applyAlignment="1">
      <alignment horizontal="center" vertical="center" wrapText="1"/>
    </xf>
    <xf numFmtId="9" fontId="5" fillId="4" borderId="252" xfId="2" applyFont="1" applyFill="1" applyBorder="1" applyAlignment="1">
      <alignment horizontal="center" vertical="center" wrapText="1"/>
    </xf>
    <xf numFmtId="9" fontId="5" fillId="4" borderId="251" xfId="2" applyFont="1" applyFill="1" applyBorder="1" applyAlignment="1">
      <alignment horizontal="center" vertical="center" wrapText="1"/>
    </xf>
    <xf numFmtId="9" fontId="5" fillId="4" borderId="240" xfId="2" applyFont="1" applyFill="1" applyBorder="1" applyAlignment="1">
      <alignment horizontal="center" vertical="center" wrapText="1"/>
    </xf>
    <xf numFmtId="9" fontId="5" fillId="4" borderId="199" xfId="2" applyFont="1" applyFill="1" applyBorder="1" applyAlignment="1">
      <alignment horizontal="center" vertical="center" wrapText="1"/>
    </xf>
    <xf numFmtId="9" fontId="5" fillId="4" borderId="241" xfId="2" applyFont="1" applyFill="1" applyBorder="1" applyAlignment="1">
      <alignment horizontal="center" vertical="center" wrapText="1"/>
    </xf>
    <xf numFmtId="0" fontId="4" fillId="0" borderId="89" xfId="0" applyFont="1" applyBorder="1" applyAlignment="1">
      <alignment horizontal="justify" vertical="center" wrapText="1"/>
    </xf>
    <xf numFmtId="0" fontId="4" fillId="0" borderId="91" xfId="0" applyFont="1" applyBorder="1" applyAlignment="1">
      <alignment horizontal="justify" vertical="center" wrapText="1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9" fontId="5" fillId="4" borderId="242" xfId="2" applyFont="1" applyFill="1" applyBorder="1" applyAlignment="1">
      <alignment horizontal="center" vertical="center" wrapText="1"/>
    </xf>
    <xf numFmtId="0" fontId="5" fillId="0" borderId="91" xfId="0" applyFont="1" applyBorder="1" applyAlignment="1">
      <alignment horizontal="justify" vertical="center" wrapText="1"/>
    </xf>
    <xf numFmtId="0" fontId="4" fillId="0" borderId="91" xfId="0" applyFont="1" applyBorder="1" applyAlignment="1">
      <alignment horizontal="justify" vertical="center"/>
    </xf>
    <xf numFmtId="0" fontId="4" fillId="0" borderId="93" xfId="0" applyFont="1" applyBorder="1" applyAlignment="1">
      <alignment horizontal="justify" vertical="center"/>
    </xf>
    <xf numFmtId="0" fontId="1" fillId="0" borderId="92" xfId="0" applyFont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1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justify" vertical="center" wrapText="1"/>
    </xf>
    <xf numFmtId="10" fontId="5" fillId="4" borderId="259" xfId="2" applyNumberFormat="1" applyFont="1" applyFill="1" applyBorder="1" applyAlignment="1">
      <alignment horizontal="center" vertical="center" wrapText="1"/>
    </xf>
    <xf numFmtId="10" fontId="5" fillId="4" borderId="187" xfId="2" applyNumberFormat="1" applyFont="1" applyFill="1" applyBorder="1" applyAlignment="1">
      <alignment horizontal="center" vertical="center" wrapText="1"/>
    </xf>
    <xf numFmtId="10" fontId="5" fillId="4" borderId="260" xfId="2" applyNumberFormat="1" applyFont="1" applyFill="1" applyBorder="1" applyAlignment="1">
      <alignment horizontal="center" vertical="center" wrapText="1"/>
    </xf>
    <xf numFmtId="10" fontId="5" fillId="4" borderId="184" xfId="2" applyNumberFormat="1" applyFont="1" applyFill="1" applyBorder="1" applyAlignment="1">
      <alignment horizontal="center" vertical="center" wrapText="1"/>
    </xf>
    <xf numFmtId="10" fontId="5" fillId="4" borderId="185" xfId="2" applyNumberFormat="1" applyFont="1" applyFill="1" applyBorder="1" applyAlignment="1">
      <alignment horizontal="center" vertical="center" wrapText="1"/>
    </xf>
    <xf numFmtId="10" fontId="5" fillId="4" borderId="186" xfId="2" applyNumberFormat="1" applyFont="1" applyFill="1" applyBorder="1" applyAlignment="1">
      <alignment horizontal="center" vertical="center" wrapText="1"/>
    </xf>
    <xf numFmtId="0" fontId="4" fillId="0" borderId="283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180" xfId="0" applyFont="1" applyBorder="1" applyAlignment="1">
      <alignment horizontal="left" vertical="center" wrapText="1"/>
    </xf>
    <xf numFmtId="10" fontId="5" fillId="4" borderId="210" xfId="2" applyNumberFormat="1" applyFont="1" applyFill="1" applyBorder="1" applyAlignment="1">
      <alignment horizontal="center" vertical="center" wrapText="1"/>
    </xf>
    <xf numFmtId="10" fontId="5" fillId="4" borderId="209" xfId="2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0" fontId="5" fillId="4" borderId="240" xfId="2" applyNumberFormat="1" applyFont="1" applyFill="1" applyBorder="1" applyAlignment="1">
      <alignment horizontal="center" vertical="center" wrapText="1"/>
    </xf>
    <xf numFmtId="10" fontId="5" fillId="4" borderId="199" xfId="2" applyNumberFormat="1" applyFont="1" applyFill="1" applyBorder="1" applyAlignment="1">
      <alignment horizontal="center" vertical="center" wrapText="1"/>
    </xf>
    <xf numFmtId="10" fontId="5" fillId="4" borderId="241" xfId="2" applyNumberFormat="1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left" vertical="center" wrapText="1"/>
    </xf>
    <xf numFmtId="0" fontId="7" fillId="0" borderId="131" xfId="0" applyFont="1" applyFill="1" applyBorder="1" applyAlignment="1">
      <alignment horizontal="left" vertical="center" wrapText="1"/>
    </xf>
    <xf numFmtId="0" fontId="7" fillId="0" borderId="132" xfId="0" applyFont="1" applyFill="1" applyBorder="1" applyAlignment="1">
      <alignment horizontal="left" vertical="center" wrapText="1"/>
    </xf>
    <xf numFmtId="0" fontId="4" fillId="0" borderId="28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 wrapText="1"/>
    </xf>
    <xf numFmtId="0" fontId="4" fillId="0" borderId="180" xfId="0" applyFont="1" applyBorder="1" applyAlignment="1">
      <alignment horizontal="left" vertical="center"/>
    </xf>
    <xf numFmtId="0" fontId="4" fillId="0" borderId="237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2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4" fillId="0" borderId="237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5" fillId="0" borderId="180" xfId="0" applyFont="1" applyFill="1" applyBorder="1" applyAlignment="1">
      <alignment horizontal="left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4" fillId="0" borderId="180" xfId="0" applyFont="1" applyFill="1" applyBorder="1" applyAlignment="1">
      <alignment horizontal="left" vertical="center" wrapText="1"/>
    </xf>
    <xf numFmtId="0" fontId="2" fillId="0" borderId="17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76" xfId="0" applyFont="1" applyFill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4" borderId="62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4" fillId="0" borderId="145" xfId="0" applyFont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4" fillId="0" borderId="180" xfId="0" applyFont="1" applyBorder="1" applyAlignment="1">
      <alignment horizontal="left" vertical="center" wrapText="1"/>
    </xf>
    <xf numFmtId="10" fontId="7" fillId="0" borderId="137" xfId="2" applyNumberFormat="1" applyFont="1" applyBorder="1" applyAlignment="1">
      <alignment horizontal="center" vertical="center"/>
    </xf>
    <xf numFmtId="10" fontId="4" fillId="0" borderId="267" xfId="2" applyNumberFormat="1" applyFont="1" applyFill="1" applyBorder="1" applyAlignment="1">
      <alignment horizontal="center" vertical="center"/>
    </xf>
    <xf numFmtId="10" fontId="4" fillId="0" borderId="176" xfId="2" applyNumberFormat="1" applyFont="1" applyFill="1" applyBorder="1" applyAlignment="1">
      <alignment horizontal="center" vertical="center"/>
    </xf>
    <xf numFmtId="0" fontId="7" fillId="0" borderId="177" xfId="0" applyFont="1" applyBorder="1" applyAlignment="1">
      <alignment horizontal="left" vertical="center"/>
    </xf>
    <xf numFmtId="0" fontId="7" fillId="0" borderId="239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63" xfId="0" applyFont="1" applyFill="1" applyBorder="1" applyAlignment="1">
      <alignment horizontal="left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147" xfId="0" applyFont="1" applyBorder="1" applyAlignment="1">
      <alignment horizontal="right" vertical="center" wrapText="1"/>
    </xf>
    <xf numFmtId="0" fontId="14" fillId="0" borderId="149" xfId="0" applyFont="1" applyBorder="1" applyAlignment="1">
      <alignment horizontal="right" vertical="center" wrapText="1"/>
    </xf>
    <xf numFmtId="0" fontId="4" fillId="0" borderId="9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9" xfId="0" applyFont="1" applyFill="1" applyBorder="1" applyAlignment="1">
      <alignment horizontal="left" vertical="center" wrapText="1"/>
    </xf>
    <xf numFmtId="0" fontId="7" fillId="0" borderId="147" xfId="0" applyFont="1" applyBorder="1" applyAlignment="1">
      <alignment horizontal="left" vertical="center"/>
    </xf>
    <xf numFmtId="0" fontId="11" fillId="0" borderId="66" xfId="1" applyFont="1" applyBorder="1" applyAlignment="1" applyProtection="1">
      <alignment horizontal="center" vertical="center" wrapText="1"/>
    </xf>
    <xf numFmtId="0" fontId="11" fillId="0" borderId="67" xfId="1" applyFont="1" applyBorder="1" applyAlignment="1" applyProtection="1">
      <alignment horizontal="center" vertical="center" wrapText="1"/>
    </xf>
    <xf numFmtId="10" fontId="4" fillId="0" borderId="285" xfId="2" applyNumberFormat="1" applyFont="1" applyFill="1" applyBorder="1" applyAlignment="1">
      <alignment horizontal="center" vertical="center"/>
    </xf>
    <xf numFmtId="10" fontId="4" fillId="0" borderId="177" xfId="2" applyNumberFormat="1" applyFont="1" applyBorder="1" applyAlignment="1">
      <alignment horizontal="center" vertical="center"/>
    </xf>
    <xf numFmtId="9" fontId="24" fillId="0" borderId="243" xfId="2" applyFont="1" applyFill="1" applyBorder="1" applyAlignment="1">
      <alignment horizontal="center" vertical="center" wrapText="1"/>
    </xf>
    <xf numFmtId="9" fontId="24" fillId="0" borderId="193" xfId="2" applyFont="1" applyFill="1" applyBorder="1" applyAlignment="1">
      <alignment horizontal="center" vertical="center" wrapText="1"/>
    </xf>
    <xf numFmtId="9" fontId="24" fillId="0" borderId="244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03" xfId="0" applyFont="1" applyBorder="1" applyAlignment="1">
      <alignment horizontal="center" vertical="center" wrapText="1"/>
    </xf>
    <xf numFmtId="0" fontId="12" fillId="0" borderId="160" xfId="0" applyFont="1" applyBorder="1" applyAlignment="1">
      <alignment horizontal="center" vertical="center" wrapText="1"/>
    </xf>
    <xf numFmtId="0" fontId="12" fillId="0" borderId="304" xfId="0" applyFont="1" applyBorder="1" applyAlignment="1">
      <alignment horizontal="center" vertical="center" wrapText="1"/>
    </xf>
    <xf numFmtId="0" fontId="12" fillId="0" borderId="303" xfId="0" applyFont="1" applyBorder="1" applyAlignment="1">
      <alignment horizontal="center" vertical="center"/>
    </xf>
    <xf numFmtId="0" fontId="12" fillId="0" borderId="160" xfId="0" applyFont="1" applyBorder="1" applyAlignment="1">
      <alignment horizontal="center" vertical="center"/>
    </xf>
    <xf numFmtId="0" fontId="12" fillId="0" borderId="304" xfId="0" applyFont="1" applyBorder="1" applyAlignment="1">
      <alignment horizontal="center" vertical="center"/>
    </xf>
    <xf numFmtId="9" fontId="28" fillId="0" borderId="195" xfId="2" applyFont="1" applyFill="1" applyBorder="1" applyAlignment="1">
      <alignment horizontal="center" vertical="center" wrapText="1"/>
    </xf>
    <xf numFmtId="9" fontId="5" fillId="0" borderId="245" xfId="2" applyFont="1" applyFill="1" applyBorder="1" applyAlignment="1">
      <alignment horizontal="center" vertical="center" wrapText="1"/>
    </xf>
    <xf numFmtId="9" fontId="5" fillId="0" borderId="305" xfId="2" applyFont="1" applyFill="1" applyBorder="1" applyAlignment="1">
      <alignment horizontal="center" vertical="center" wrapText="1"/>
    </xf>
    <xf numFmtId="0" fontId="5" fillId="0" borderId="258" xfId="0" applyFont="1" applyFill="1" applyBorder="1" applyAlignment="1">
      <alignment horizontal="center" vertical="center" wrapText="1"/>
    </xf>
    <xf numFmtId="9" fontId="5" fillId="0" borderId="243" xfId="2" applyFont="1" applyBorder="1" applyAlignment="1">
      <alignment horizontal="center" vertical="center" wrapText="1"/>
    </xf>
    <xf numFmtId="9" fontId="5" fillId="0" borderId="193" xfId="2" applyFont="1" applyBorder="1" applyAlignment="1">
      <alignment horizontal="center" vertical="center" wrapText="1"/>
    </xf>
    <xf numFmtId="9" fontId="5" fillId="0" borderId="244" xfId="2" applyFont="1" applyBorder="1" applyAlignment="1">
      <alignment horizontal="center" vertical="center" wrapText="1"/>
    </xf>
    <xf numFmtId="0" fontId="4" fillId="0" borderId="13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file:///C:\Users\JARIAC\Downloads\CRONOGRAMA%20MANTENIMIENTO%20SISTEMAS%20(PC)%202019.xls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0"/>
  <sheetViews>
    <sheetView workbookViewId="0">
      <selection activeCell="K16" sqref="K16"/>
    </sheetView>
  </sheetViews>
  <sheetFormatPr baseColWidth="10" defaultColWidth="11.42578125" defaultRowHeight="11.25" x14ac:dyDescent="0.25"/>
  <cols>
    <col min="1" max="1" width="23" style="1" customWidth="1"/>
    <col min="2" max="2" width="10.5703125" style="1" customWidth="1"/>
    <col min="3" max="3" width="2.7109375" style="1" customWidth="1"/>
    <col min="4" max="4" width="2.7109375" style="68" hidden="1" customWidth="1"/>
    <col min="5" max="5" width="2.7109375" style="1" customWidth="1"/>
    <col min="6" max="6" width="2.7109375" style="68" hidden="1" customWidth="1"/>
    <col min="7" max="7" width="2.7109375" style="1" customWidth="1"/>
    <col min="8" max="8" width="2.7109375" style="68" hidden="1" customWidth="1"/>
    <col min="9" max="9" width="2.7109375" style="1" customWidth="1"/>
    <col min="10" max="10" width="2.7109375" style="68" hidden="1" customWidth="1"/>
    <col min="11" max="11" width="2.7109375" style="1" customWidth="1"/>
    <col min="12" max="12" width="2.7109375" style="68" hidden="1" customWidth="1"/>
    <col min="13" max="13" width="2.7109375" style="1" customWidth="1"/>
    <col min="14" max="14" width="2.7109375" style="68" hidden="1" customWidth="1"/>
    <col min="15" max="15" width="2.7109375" style="1" customWidth="1"/>
    <col min="16" max="16" width="2.7109375" style="68" hidden="1" customWidth="1"/>
    <col min="17" max="17" width="2.7109375" style="1" customWidth="1"/>
    <col min="18" max="18" width="2.7109375" style="68" hidden="1" customWidth="1"/>
    <col min="19" max="19" width="2.7109375" style="1" customWidth="1"/>
    <col min="20" max="20" width="2.7109375" style="68" hidden="1" customWidth="1"/>
    <col min="21" max="21" width="2.7109375" style="1" customWidth="1"/>
    <col min="22" max="22" width="2.7109375" style="68" hidden="1" customWidth="1"/>
    <col min="23" max="23" width="2.7109375" style="1" customWidth="1"/>
    <col min="24" max="24" width="2.7109375" style="68" hidden="1" customWidth="1"/>
    <col min="25" max="25" width="2.7109375" style="1" customWidth="1"/>
    <col min="26" max="26" width="2.7109375" style="68" hidden="1" customWidth="1"/>
    <col min="27" max="27" width="2.7109375" style="1" customWidth="1"/>
    <col min="28" max="28" width="2.7109375" style="68" hidden="1" customWidth="1"/>
    <col min="29" max="29" width="2.7109375" style="1" customWidth="1"/>
    <col min="30" max="30" width="2.7109375" style="68" hidden="1" customWidth="1"/>
    <col min="31" max="31" width="2.7109375" style="1" customWidth="1"/>
    <col min="32" max="32" width="2.7109375" style="68" hidden="1" customWidth="1"/>
    <col min="33" max="33" width="2.7109375" style="1" customWidth="1"/>
    <col min="34" max="34" width="2.7109375" style="68" hidden="1" customWidth="1"/>
    <col min="35" max="35" width="2.7109375" style="1" customWidth="1"/>
    <col min="36" max="36" width="2.7109375" style="68" hidden="1" customWidth="1"/>
    <col min="37" max="37" width="2.7109375" style="1" customWidth="1"/>
    <col min="38" max="38" width="2.7109375" style="68" hidden="1" customWidth="1"/>
    <col min="39" max="39" width="2.7109375" style="1" customWidth="1"/>
    <col min="40" max="40" width="2.7109375" style="68" hidden="1" customWidth="1"/>
    <col min="41" max="41" width="2.7109375" style="1" customWidth="1"/>
    <col min="42" max="42" width="2.7109375" style="68" hidden="1" customWidth="1"/>
    <col min="43" max="43" width="2.7109375" style="1" customWidth="1"/>
    <col min="44" max="44" width="2.7109375" style="68" hidden="1" customWidth="1"/>
    <col min="45" max="45" width="2.7109375" style="1" customWidth="1"/>
    <col min="46" max="46" width="2.7109375" style="68" hidden="1" customWidth="1"/>
    <col min="47" max="47" width="2.7109375" style="1" customWidth="1"/>
    <col min="48" max="48" width="2.7109375" style="68" hidden="1" customWidth="1"/>
    <col min="49" max="49" width="2.7109375" style="1" customWidth="1"/>
    <col min="50" max="50" width="2.7109375" style="68" hidden="1" customWidth="1"/>
    <col min="51" max="74" width="2.7109375" style="1" customWidth="1"/>
    <col min="75" max="16384" width="11.42578125" style="1"/>
  </cols>
  <sheetData>
    <row r="1" spans="1:78" ht="12" thickBot="1" x14ac:dyDescent="0.3">
      <c r="A1" s="68"/>
      <c r="B1" s="68"/>
    </row>
    <row r="2" spans="1:78" s="2" customFormat="1" ht="12.75" customHeight="1" thickTop="1" x14ac:dyDescent="0.25">
      <c r="A2" s="816" t="s">
        <v>0</v>
      </c>
      <c r="B2" s="801" t="s">
        <v>144</v>
      </c>
      <c r="C2" s="818" t="s">
        <v>1</v>
      </c>
      <c r="D2" s="819"/>
      <c r="E2" s="820"/>
      <c r="F2" s="820"/>
      <c r="G2" s="820"/>
      <c r="H2" s="821"/>
      <c r="I2" s="821"/>
      <c r="J2" s="822"/>
      <c r="K2" s="818" t="s">
        <v>2</v>
      </c>
      <c r="L2" s="819"/>
      <c r="M2" s="820"/>
      <c r="N2" s="820"/>
      <c r="O2" s="820"/>
      <c r="P2" s="821"/>
      <c r="Q2" s="821"/>
      <c r="R2" s="822"/>
      <c r="S2" s="803" t="s">
        <v>3</v>
      </c>
      <c r="T2" s="804"/>
      <c r="U2" s="804"/>
      <c r="V2" s="804"/>
      <c r="W2" s="804"/>
      <c r="X2" s="804"/>
      <c r="Y2" s="804"/>
      <c r="Z2" s="806"/>
      <c r="AA2" s="803" t="s">
        <v>4</v>
      </c>
      <c r="AB2" s="805"/>
      <c r="AC2" s="804"/>
      <c r="AD2" s="805"/>
      <c r="AE2" s="804"/>
      <c r="AF2" s="805"/>
      <c r="AG2" s="804"/>
      <c r="AH2" s="806"/>
      <c r="AI2" s="803" t="s">
        <v>5</v>
      </c>
      <c r="AJ2" s="804"/>
      <c r="AK2" s="804"/>
      <c r="AL2" s="804"/>
      <c r="AM2" s="804"/>
      <c r="AN2" s="804"/>
      <c r="AO2" s="804"/>
      <c r="AP2" s="804"/>
      <c r="AQ2" s="803" t="s">
        <v>6</v>
      </c>
      <c r="AR2" s="804"/>
      <c r="AS2" s="804"/>
      <c r="AT2" s="804"/>
      <c r="AU2" s="804"/>
      <c r="AV2" s="804"/>
      <c r="AW2" s="804"/>
      <c r="AX2" s="806"/>
      <c r="AY2" s="803" t="s">
        <v>7</v>
      </c>
      <c r="AZ2" s="804"/>
      <c r="BA2" s="804"/>
      <c r="BB2" s="806"/>
      <c r="BC2" s="803" t="s">
        <v>8</v>
      </c>
      <c r="BD2" s="804"/>
      <c r="BE2" s="804"/>
      <c r="BF2" s="806"/>
      <c r="BG2" s="803" t="s">
        <v>9</v>
      </c>
      <c r="BH2" s="804"/>
      <c r="BI2" s="804"/>
      <c r="BJ2" s="806"/>
      <c r="BK2" s="803" t="s">
        <v>10</v>
      </c>
      <c r="BL2" s="804"/>
      <c r="BM2" s="804"/>
      <c r="BN2" s="806"/>
      <c r="BO2" s="803" t="s">
        <v>11</v>
      </c>
      <c r="BP2" s="804"/>
      <c r="BQ2" s="804"/>
      <c r="BR2" s="806"/>
      <c r="BS2" s="803" t="s">
        <v>12</v>
      </c>
      <c r="BT2" s="804"/>
      <c r="BU2" s="804"/>
      <c r="BV2" s="808"/>
    </row>
    <row r="3" spans="1:78" s="2" customFormat="1" ht="12.75" customHeight="1" thickBot="1" x14ac:dyDescent="0.3">
      <c r="A3" s="817"/>
      <c r="B3" s="802"/>
      <c r="C3" s="799">
        <v>1</v>
      </c>
      <c r="D3" s="800"/>
      <c r="E3" s="797">
        <v>2</v>
      </c>
      <c r="F3" s="800"/>
      <c r="G3" s="797">
        <v>3</v>
      </c>
      <c r="H3" s="800"/>
      <c r="I3" s="797">
        <v>4</v>
      </c>
      <c r="J3" s="798"/>
      <c r="K3" s="799">
        <v>1</v>
      </c>
      <c r="L3" s="800"/>
      <c r="M3" s="797">
        <v>2</v>
      </c>
      <c r="N3" s="800"/>
      <c r="O3" s="797">
        <v>3</v>
      </c>
      <c r="P3" s="800"/>
      <c r="Q3" s="797">
        <v>4</v>
      </c>
      <c r="R3" s="798"/>
      <c r="S3" s="799">
        <v>1</v>
      </c>
      <c r="T3" s="800"/>
      <c r="U3" s="797">
        <v>2</v>
      </c>
      <c r="V3" s="800"/>
      <c r="W3" s="797">
        <v>3</v>
      </c>
      <c r="X3" s="800"/>
      <c r="Y3" s="797">
        <v>4</v>
      </c>
      <c r="Z3" s="798"/>
      <c r="AA3" s="799">
        <v>1</v>
      </c>
      <c r="AB3" s="807"/>
      <c r="AC3" s="797">
        <v>2</v>
      </c>
      <c r="AD3" s="807"/>
      <c r="AE3" s="797">
        <v>3</v>
      </c>
      <c r="AF3" s="807"/>
      <c r="AG3" s="797">
        <v>4</v>
      </c>
      <c r="AH3" s="798"/>
      <c r="AI3" s="799">
        <v>1</v>
      </c>
      <c r="AJ3" s="800"/>
      <c r="AK3" s="797">
        <v>2</v>
      </c>
      <c r="AL3" s="800"/>
      <c r="AM3" s="797">
        <v>3</v>
      </c>
      <c r="AN3" s="800"/>
      <c r="AO3" s="797">
        <v>4</v>
      </c>
      <c r="AP3" s="798"/>
      <c r="AQ3" s="799">
        <v>1</v>
      </c>
      <c r="AR3" s="800"/>
      <c r="AS3" s="797">
        <v>2</v>
      </c>
      <c r="AT3" s="800"/>
      <c r="AU3" s="797">
        <v>3</v>
      </c>
      <c r="AV3" s="800"/>
      <c r="AW3" s="797">
        <v>4</v>
      </c>
      <c r="AX3" s="798"/>
      <c r="AY3" s="6">
        <v>1</v>
      </c>
      <c r="AZ3" s="7">
        <v>2</v>
      </c>
      <c r="BA3" s="7">
        <v>3</v>
      </c>
      <c r="BB3" s="8">
        <v>4</v>
      </c>
      <c r="BC3" s="6">
        <v>1</v>
      </c>
      <c r="BD3" s="7">
        <v>2</v>
      </c>
      <c r="BE3" s="7">
        <v>3</v>
      </c>
      <c r="BF3" s="8">
        <v>4</v>
      </c>
      <c r="BG3" s="6">
        <v>1</v>
      </c>
      <c r="BH3" s="7">
        <v>2</v>
      </c>
      <c r="BI3" s="7">
        <v>3</v>
      </c>
      <c r="BJ3" s="8">
        <v>4</v>
      </c>
      <c r="BK3" s="6">
        <v>1</v>
      </c>
      <c r="BL3" s="7">
        <v>2</v>
      </c>
      <c r="BM3" s="7">
        <v>3</v>
      </c>
      <c r="BN3" s="8">
        <v>4</v>
      </c>
      <c r="BO3" s="6">
        <v>1</v>
      </c>
      <c r="BP3" s="7">
        <v>2</v>
      </c>
      <c r="BQ3" s="7">
        <v>3</v>
      </c>
      <c r="BR3" s="8">
        <v>4</v>
      </c>
      <c r="BS3" s="6">
        <v>1</v>
      </c>
      <c r="BT3" s="7">
        <v>2</v>
      </c>
      <c r="BU3" s="7">
        <v>3</v>
      </c>
      <c r="BV3" s="111">
        <v>4</v>
      </c>
    </row>
    <row r="4" spans="1:78" s="2" customFormat="1" ht="12.75" customHeight="1" x14ac:dyDescent="0.25">
      <c r="A4" s="809" t="s">
        <v>90</v>
      </c>
      <c r="B4" s="785">
        <f>+'AIRES ACONDICIONADOS'!A43</f>
        <v>0.5</v>
      </c>
      <c r="C4" s="265"/>
      <c r="D4" s="29"/>
      <c r="E4" s="29"/>
      <c r="F4" s="29"/>
      <c r="G4" s="29"/>
      <c r="H4" s="29"/>
      <c r="I4" s="29"/>
      <c r="J4" s="29"/>
      <c r="K4" s="29"/>
      <c r="L4" s="29"/>
      <c r="M4" s="153"/>
      <c r="N4" s="29"/>
      <c r="O4" s="153"/>
      <c r="P4" s="29"/>
      <c r="Q4" s="153"/>
      <c r="R4" s="29"/>
      <c r="S4" s="153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64"/>
      <c r="AF4" s="264"/>
      <c r="AG4" s="264"/>
      <c r="AH4" s="264"/>
      <c r="AI4" s="264"/>
      <c r="AJ4" s="29"/>
      <c r="AK4" s="158"/>
      <c r="AL4" s="34"/>
      <c r="AM4" s="158"/>
      <c r="AN4" s="34"/>
      <c r="AO4" s="158"/>
      <c r="AP4" s="34"/>
      <c r="AQ4" s="158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153"/>
      <c r="BE4" s="153"/>
      <c r="BF4" s="153"/>
      <c r="BG4" s="153"/>
      <c r="BH4" s="29"/>
      <c r="BI4" s="29"/>
      <c r="BJ4" s="29"/>
      <c r="BK4" s="29"/>
      <c r="BL4" s="29"/>
      <c r="BM4" s="29"/>
      <c r="BN4" s="29"/>
      <c r="BO4" s="29"/>
      <c r="BP4" s="153"/>
      <c r="BQ4" s="153"/>
      <c r="BR4" s="153"/>
      <c r="BS4" s="153"/>
      <c r="BT4" s="65"/>
      <c r="BU4" s="29"/>
      <c r="BV4" s="32"/>
    </row>
    <row r="5" spans="1:78" s="2" customFormat="1" ht="15" customHeight="1" thickBot="1" x14ac:dyDescent="0.3">
      <c r="A5" s="810"/>
      <c r="B5" s="786"/>
      <c r="C5" s="216"/>
      <c r="D5" s="39"/>
      <c r="E5" s="39"/>
      <c r="F5" s="39"/>
      <c r="G5" s="39"/>
      <c r="H5" s="39"/>
      <c r="I5" s="39"/>
      <c r="J5" s="39"/>
      <c r="K5" s="39"/>
      <c r="L5" s="39"/>
      <c r="M5" s="813">
        <v>0</v>
      </c>
      <c r="N5" s="814"/>
      <c r="O5" s="814"/>
      <c r="P5" s="814"/>
      <c r="Q5" s="814"/>
      <c r="R5" s="814"/>
      <c r="S5" s="815"/>
      <c r="T5" s="550"/>
      <c r="U5" s="550"/>
      <c r="V5" s="550"/>
      <c r="W5" s="550"/>
      <c r="X5" s="550"/>
      <c r="Y5" s="550"/>
      <c r="Z5" s="550"/>
      <c r="AA5" s="550"/>
      <c r="AB5" s="550"/>
      <c r="AC5" s="550"/>
      <c r="AD5" s="550"/>
      <c r="AE5" s="811">
        <f>+'AIRES ACONDICIONADOS'!O41</f>
        <v>1</v>
      </c>
      <c r="AF5" s="812"/>
      <c r="AG5" s="812"/>
      <c r="AH5" s="812"/>
      <c r="AI5" s="812"/>
      <c r="AJ5" s="812"/>
      <c r="AK5" s="812"/>
      <c r="AL5" s="550"/>
      <c r="AM5" s="550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214"/>
      <c r="BU5" s="39"/>
      <c r="BV5" s="42"/>
      <c r="BW5" s="66"/>
      <c r="BX5" s="66"/>
      <c r="BY5" s="66"/>
      <c r="BZ5" s="66"/>
    </row>
    <row r="6" spans="1:78" s="2" customFormat="1" ht="15" customHeight="1" x14ac:dyDescent="0.25">
      <c r="A6" s="783" t="s">
        <v>151</v>
      </c>
      <c r="B6" s="785">
        <f>+ASCENSORES!A18</f>
        <v>1</v>
      </c>
      <c r="C6" s="642"/>
      <c r="D6" s="168"/>
      <c r="E6" s="168"/>
      <c r="F6" s="168"/>
      <c r="G6" s="179"/>
      <c r="H6" s="168"/>
      <c r="I6" s="168"/>
      <c r="J6" s="168"/>
      <c r="K6" s="168"/>
      <c r="L6" s="168"/>
      <c r="M6" s="638"/>
      <c r="N6" s="639"/>
      <c r="O6" s="648"/>
      <c r="P6" s="639"/>
      <c r="Q6" s="639"/>
      <c r="R6" s="639"/>
      <c r="S6" s="639"/>
      <c r="T6" s="639"/>
      <c r="U6" s="639"/>
      <c r="V6" s="639"/>
      <c r="W6" s="648"/>
      <c r="X6" s="639"/>
      <c r="Y6" s="639"/>
      <c r="Z6" s="639"/>
      <c r="AA6" s="639"/>
      <c r="AB6" s="639"/>
      <c r="AC6" s="639"/>
      <c r="AD6" s="639"/>
      <c r="AE6" s="649"/>
      <c r="AF6" s="639"/>
      <c r="AG6" s="639"/>
      <c r="AH6" s="639"/>
      <c r="AI6" s="639"/>
      <c r="AJ6" s="639"/>
      <c r="AK6" s="639"/>
      <c r="AL6" s="639"/>
      <c r="AM6" s="648"/>
      <c r="AN6" s="168"/>
      <c r="AO6" s="168"/>
      <c r="AP6" s="168"/>
      <c r="AQ6" s="168"/>
      <c r="AR6" s="168"/>
      <c r="AS6" s="168"/>
      <c r="AT6" s="168"/>
      <c r="AU6" s="179"/>
      <c r="AV6" s="168"/>
      <c r="AW6" s="168"/>
      <c r="AX6" s="168"/>
      <c r="AY6" s="168"/>
      <c r="AZ6" s="168"/>
      <c r="BA6" s="179"/>
      <c r="BB6" s="168"/>
      <c r="BC6" s="168"/>
      <c r="BD6" s="168"/>
      <c r="BE6" s="179"/>
      <c r="BF6" s="168"/>
      <c r="BG6" s="168"/>
      <c r="BH6" s="168"/>
      <c r="BI6" s="179"/>
      <c r="BJ6" s="168"/>
      <c r="BK6" s="168"/>
      <c r="BL6" s="168"/>
      <c r="BM6" s="179"/>
      <c r="BN6" s="168"/>
      <c r="BO6" s="168"/>
      <c r="BP6" s="168"/>
      <c r="BQ6" s="179"/>
      <c r="BR6" s="168"/>
      <c r="BS6" s="168"/>
      <c r="BT6" s="643"/>
      <c r="BU6" s="179"/>
      <c r="BV6" s="644"/>
      <c r="BW6" s="66"/>
      <c r="BX6" s="66"/>
      <c r="BY6" s="66"/>
      <c r="BZ6" s="66"/>
    </row>
    <row r="7" spans="1:78" s="2" customFormat="1" ht="15" customHeight="1" thickBot="1" x14ac:dyDescent="0.3">
      <c r="A7" s="784"/>
      <c r="B7" s="786"/>
      <c r="C7" s="645"/>
      <c r="D7" s="172"/>
      <c r="E7" s="172"/>
      <c r="F7" s="172"/>
      <c r="G7" s="172"/>
      <c r="H7" s="172"/>
      <c r="I7" s="172"/>
      <c r="J7" s="172"/>
      <c r="K7" s="172"/>
      <c r="L7" s="172"/>
      <c r="M7" s="640"/>
      <c r="N7" s="641"/>
      <c r="O7" s="641"/>
      <c r="P7" s="641"/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0"/>
      <c r="AF7" s="641"/>
      <c r="AG7" s="641"/>
      <c r="AH7" s="641"/>
      <c r="AI7" s="641"/>
      <c r="AJ7" s="641"/>
      <c r="AK7" s="641"/>
      <c r="AL7" s="641"/>
      <c r="AM7" s="641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646"/>
      <c r="BU7" s="172"/>
      <c r="BV7" s="647"/>
      <c r="BW7" s="66"/>
      <c r="BX7" s="66"/>
      <c r="BY7" s="66"/>
      <c r="BZ7" s="66"/>
    </row>
    <row r="8" spans="1:78" s="2" customFormat="1" ht="12.75" x14ac:dyDescent="0.25">
      <c r="A8" s="783" t="s">
        <v>98</v>
      </c>
      <c r="B8" s="791">
        <f>+'CALIBRACION EQUIPOS BIOMEDICOS'!B78</f>
        <v>0</v>
      </c>
      <c r="C8" s="267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153"/>
      <c r="AR8" s="29"/>
      <c r="AS8" s="153"/>
      <c r="AT8" s="29"/>
      <c r="AU8" s="153"/>
      <c r="AV8" s="29"/>
      <c r="AW8" s="153"/>
      <c r="AX8" s="29"/>
      <c r="AY8" s="153"/>
      <c r="AZ8" s="153"/>
      <c r="BA8" s="153"/>
      <c r="BB8" s="153"/>
      <c r="BC8" s="29"/>
      <c r="BD8" s="29"/>
      <c r="BE8" s="29"/>
      <c r="BF8" s="29"/>
      <c r="BG8" s="29"/>
      <c r="BH8" s="29"/>
      <c r="BI8" s="29"/>
      <c r="BJ8" s="29"/>
      <c r="BK8" s="153"/>
      <c r="BL8" s="153"/>
      <c r="BM8" s="153"/>
      <c r="BN8" s="153"/>
      <c r="BO8" s="153"/>
      <c r="BP8" s="153"/>
      <c r="BQ8" s="153"/>
      <c r="BR8" s="153"/>
      <c r="BS8" s="29"/>
      <c r="BT8" s="65"/>
      <c r="BU8" s="29"/>
      <c r="BV8" s="32"/>
      <c r="BW8" s="66"/>
      <c r="BX8" s="66"/>
      <c r="BY8" s="66"/>
      <c r="BZ8" s="66"/>
    </row>
    <row r="9" spans="1:78" s="2" customFormat="1" ht="13.5" thickBot="1" x14ac:dyDescent="0.3">
      <c r="A9" s="784"/>
      <c r="B9" s="792"/>
      <c r="C9" s="268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70"/>
      <c r="BU9" s="269"/>
      <c r="BV9" s="271"/>
      <c r="BW9" s="66"/>
      <c r="BX9" s="66"/>
      <c r="BY9" s="66"/>
      <c r="BZ9" s="66"/>
    </row>
    <row r="10" spans="1:78" s="2" customFormat="1" ht="15" customHeight="1" x14ac:dyDescent="0.25">
      <c r="A10" s="783" t="s">
        <v>96</v>
      </c>
      <c r="B10" s="785">
        <f>+'EQUIPOS BIOMEDICOS'!A79</f>
        <v>0.70028846153846169</v>
      </c>
      <c r="C10" s="283"/>
      <c r="D10" s="29"/>
      <c r="E10" s="153"/>
      <c r="F10" s="29"/>
      <c r="G10" s="153"/>
      <c r="H10" s="29"/>
      <c r="I10" s="153"/>
      <c r="J10" s="29"/>
      <c r="K10" s="153"/>
      <c r="L10" s="29"/>
      <c r="M10" s="153"/>
      <c r="N10" s="29"/>
      <c r="O10" s="153"/>
      <c r="P10" s="29"/>
      <c r="Q10" s="153"/>
      <c r="R10" s="29"/>
      <c r="S10" s="153"/>
      <c r="T10" s="29"/>
      <c r="U10" s="153"/>
      <c r="V10" s="29"/>
      <c r="W10" s="153"/>
      <c r="X10" s="29"/>
      <c r="Y10" s="153"/>
      <c r="Z10" s="29"/>
      <c r="AA10" s="153"/>
      <c r="AB10" s="29"/>
      <c r="AC10" s="153"/>
      <c r="AD10" s="29"/>
      <c r="AE10" s="153"/>
      <c r="AF10" s="29"/>
      <c r="AG10" s="153"/>
      <c r="AH10" s="29"/>
      <c r="AI10" s="153"/>
      <c r="AJ10" s="29"/>
      <c r="AK10" s="153"/>
      <c r="AL10" s="29"/>
      <c r="AM10" s="153"/>
      <c r="AN10" s="29"/>
      <c r="AO10" s="153"/>
      <c r="AP10" s="29"/>
      <c r="AQ10" s="153"/>
      <c r="AR10" s="29"/>
      <c r="AS10" s="153"/>
      <c r="AT10" s="29"/>
      <c r="AU10" s="153"/>
      <c r="AV10" s="29"/>
      <c r="AW10" s="153"/>
      <c r="AX10" s="29"/>
      <c r="AY10" s="284"/>
      <c r="AZ10" s="284"/>
      <c r="BA10" s="284"/>
      <c r="BB10" s="284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285"/>
      <c r="BU10" s="153"/>
      <c r="BV10" s="246"/>
      <c r="BW10" s="66"/>
      <c r="BX10" s="66"/>
      <c r="BY10" s="66"/>
      <c r="BZ10" s="66"/>
    </row>
    <row r="11" spans="1:78" s="2" customFormat="1" ht="15.75" customHeight="1" thickBot="1" x14ac:dyDescent="0.3">
      <c r="A11" s="784"/>
      <c r="B11" s="788"/>
      <c r="C11" s="28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287"/>
      <c r="AZ11" s="287"/>
      <c r="BA11" s="287"/>
      <c r="BB11" s="287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214"/>
      <c r="BU11" s="39"/>
      <c r="BV11" s="42"/>
      <c r="BW11" s="66"/>
      <c r="BX11" s="66"/>
      <c r="BY11" s="66"/>
      <c r="BZ11" s="66"/>
    </row>
    <row r="12" spans="1:78" s="2" customFormat="1" ht="15" customHeight="1" x14ac:dyDescent="0.25">
      <c r="A12" s="783" t="s">
        <v>89</v>
      </c>
      <c r="B12" s="785">
        <f>'EQUIPOS INDUSTRIALES'!A60</f>
        <v>1</v>
      </c>
      <c r="C12" s="267"/>
      <c r="D12" s="29"/>
      <c r="E12" s="29"/>
      <c r="F12" s="29"/>
      <c r="G12" s="29"/>
      <c r="H12" s="29"/>
      <c r="I12" s="29"/>
      <c r="J12" s="29"/>
      <c r="K12" s="153"/>
      <c r="L12" s="29"/>
      <c r="M12" s="153"/>
      <c r="N12" s="29"/>
      <c r="O12" s="153"/>
      <c r="P12" s="29"/>
      <c r="Q12" s="15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153"/>
      <c r="AJ12" s="29"/>
      <c r="AK12" s="153"/>
      <c r="AL12" s="29"/>
      <c r="AM12" s="153"/>
      <c r="AN12" s="29"/>
      <c r="AO12" s="153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153"/>
      <c r="BD12" s="153"/>
      <c r="BE12" s="153"/>
      <c r="BF12" s="153"/>
      <c r="BG12" s="29"/>
      <c r="BH12" s="29"/>
      <c r="BI12" s="29"/>
      <c r="BJ12" s="29"/>
      <c r="BK12" s="29"/>
      <c r="BL12" s="29"/>
      <c r="BM12" s="29"/>
      <c r="BN12" s="29"/>
      <c r="BO12" s="153"/>
      <c r="BP12" s="153"/>
      <c r="BQ12" s="153"/>
      <c r="BR12" s="153"/>
      <c r="BS12" s="29"/>
      <c r="BT12" s="65"/>
      <c r="BU12" s="65"/>
      <c r="BV12" s="32"/>
      <c r="BW12" s="66"/>
      <c r="BX12" s="66"/>
      <c r="BY12" s="66"/>
      <c r="BZ12" s="66"/>
    </row>
    <row r="13" spans="1:78" s="66" customFormat="1" ht="15.75" customHeight="1" thickBot="1" x14ac:dyDescent="0.3">
      <c r="A13" s="784"/>
      <c r="B13" s="786"/>
      <c r="C13" s="28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214"/>
      <c r="BU13" s="214"/>
      <c r="BV13" s="42"/>
    </row>
    <row r="14" spans="1:78" s="2" customFormat="1" ht="15" customHeight="1" x14ac:dyDescent="0.25">
      <c r="A14" s="793" t="s">
        <v>97</v>
      </c>
      <c r="B14" s="785">
        <f>+'FILTROS PARA AGUA'!A62</f>
        <v>0.66666666666666674</v>
      </c>
      <c r="C14" s="267"/>
      <c r="D14" s="29"/>
      <c r="E14" s="29"/>
      <c r="F14" s="29"/>
      <c r="G14" s="29"/>
      <c r="H14" s="29"/>
      <c r="I14" s="29"/>
      <c r="J14" s="29"/>
      <c r="K14" s="153"/>
      <c r="L14" s="29"/>
      <c r="M14" s="153"/>
      <c r="N14" s="29"/>
      <c r="O14" s="153"/>
      <c r="P14" s="29"/>
      <c r="Q14" s="153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153"/>
      <c r="AJ14" s="29"/>
      <c r="AK14" s="153"/>
      <c r="AL14" s="29"/>
      <c r="AM14" s="153"/>
      <c r="AN14" s="29"/>
      <c r="AO14" s="153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153"/>
      <c r="BD14" s="153"/>
      <c r="BE14" s="153"/>
      <c r="BF14" s="153"/>
      <c r="BG14" s="29"/>
      <c r="BH14" s="29"/>
      <c r="BI14" s="29"/>
      <c r="BJ14" s="29"/>
      <c r="BK14" s="29"/>
      <c r="BL14" s="29"/>
      <c r="BM14" s="29"/>
      <c r="BN14" s="29"/>
      <c r="BO14" s="153"/>
      <c r="BP14" s="153"/>
      <c r="BQ14" s="153"/>
      <c r="BR14" s="153"/>
      <c r="BS14" s="29"/>
      <c r="BT14" s="65"/>
      <c r="BU14" s="65"/>
      <c r="BV14" s="32"/>
      <c r="BW14" s="66"/>
      <c r="BX14" s="66"/>
      <c r="BY14" s="66"/>
      <c r="BZ14" s="66"/>
    </row>
    <row r="15" spans="1:78" s="66" customFormat="1" ht="15" customHeight="1" thickBot="1" x14ac:dyDescent="0.3">
      <c r="A15" s="796"/>
      <c r="B15" s="786"/>
      <c r="C15" s="28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214"/>
      <c r="BU15" s="214"/>
      <c r="BV15" s="42"/>
    </row>
    <row r="16" spans="1:78" s="2" customFormat="1" ht="12.75" x14ac:dyDescent="0.25">
      <c r="A16" s="783" t="s">
        <v>91</v>
      </c>
      <c r="B16" s="785">
        <f>+'FUMIGACION Y CTRL DE ROEDORES'!A60</f>
        <v>1</v>
      </c>
      <c r="C16" s="514"/>
      <c r="D16" s="512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153"/>
      <c r="AB16" s="29"/>
      <c r="AC16" s="153"/>
      <c r="AD16" s="29"/>
      <c r="AE16" s="153"/>
      <c r="AF16" s="29"/>
      <c r="AG16" s="153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153"/>
      <c r="BD16" s="153"/>
      <c r="BE16" s="153"/>
      <c r="BF16" s="153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153"/>
      <c r="BT16" s="285"/>
      <c r="BU16" s="285"/>
      <c r="BV16" s="246"/>
      <c r="BW16" s="66"/>
      <c r="BX16" s="66"/>
      <c r="BY16" s="66"/>
      <c r="BZ16" s="66"/>
    </row>
    <row r="17" spans="1:78" s="66" customFormat="1" ht="15.75" customHeight="1" thickBot="1" x14ac:dyDescent="0.3">
      <c r="A17" s="784"/>
      <c r="B17" s="786"/>
      <c r="C17" s="515"/>
      <c r="D17" s="51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214"/>
      <c r="BU17" s="214"/>
      <c r="BV17" s="42"/>
    </row>
    <row r="18" spans="1:78" s="2" customFormat="1" ht="12.75" x14ac:dyDescent="0.25">
      <c r="A18" s="783" t="s">
        <v>94</v>
      </c>
      <c r="B18" s="785">
        <f>+'LAVADO Y DESINFECCION TANQUES'!B59</f>
        <v>0</v>
      </c>
      <c r="C18" s="267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153"/>
      <c r="AF18" s="29"/>
      <c r="AG18" s="153"/>
      <c r="AH18" s="29"/>
      <c r="AI18" s="153"/>
      <c r="AJ18" s="29"/>
      <c r="AK18" s="153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153"/>
      <c r="BD18" s="153"/>
      <c r="BE18" s="153"/>
      <c r="BF18" s="153"/>
      <c r="BG18" s="516"/>
      <c r="BH18" s="516"/>
      <c r="BI18" s="516"/>
      <c r="BJ18" s="516"/>
      <c r="BK18" s="29"/>
      <c r="BL18" s="29"/>
      <c r="BM18" s="29"/>
      <c r="BN18" s="29"/>
      <c r="BO18" s="29"/>
      <c r="BP18" s="29"/>
      <c r="BQ18" s="29"/>
      <c r="BR18" s="153"/>
      <c r="BS18" s="153"/>
      <c r="BT18" s="285"/>
      <c r="BU18" s="285"/>
      <c r="BV18" s="517"/>
      <c r="BW18" s="66"/>
      <c r="BX18" s="66"/>
      <c r="BY18" s="66"/>
      <c r="BZ18" s="66"/>
    </row>
    <row r="19" spans="1:78" s="66" customFormat="1" ht="15" customHeight="1" thickBot="1" x14ac:dyDescent="0.3">
      <c r="A19" s="784"/>
      <c r="B19" s="786"/>
      <c r="C19" s="28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287"/>
      <c r="BH19" s="287"/>
      <c r="BI19" s="287"/>
      <c r="BJ19" s="287"/>
      <c r="BK19" s="39"/>
      <c r="BL19" s="39"/>
      <c r="BM19" s="39"/>
      <c r="BN19" s="39"/>
      <c r="BO19" s="39"/>
      <c r="BP19" s="39"/>
      <c r="BQ19" s="39"/>
      <c r="BR19" s="39"/>
      <c r="BS19" s="39"/>
      <c r="BT19" s="214"/>
      <c r="BU19" s="214"/>
      <c r="BV19" s="215"/>
    </row>
    <row r="20" spans="1:78" s="2" customFormat="1" ht="15" customHeight="1" x14ac:dyDescent="0.25">
      <c r="A20" s="783" t="s">
        <v>141</v>
      </c>
      <c r="B20" s="787">
        <v>0</v>
      </c>
      <c r="C20" s="514"/>
      <c r="D20" s="512"/>
      <c r="E20" s="29"/>
      <c r="F20" s="29"/>
      <c r="G20" s="29"/>
      <c r="H20" s="29"/>
      <c r="I20" s="29"/>
      <c r="J20" s="29"/>
      <c r="K20" s="153"/>
      <c r="L20" s="29"/>
      <c r="M20" s="153"/>
      <c r="N20" s="29"/>
      <c r="O20" s="153"/>
      <c r="P20" s="29"/>
      <c r="Q20" s="153"/>
      <c r="R20" s="29"/>
      <c r="S20" s="153"/>
      <c r="T20" s="29"/>
      <c r="U20" s="153"/>
      <c r="V20" s="29"/>
      <c r="W20" s="153"/>
      <c r="X20" s="29"/>
      <c r="Y20" s="153"/>
      <c r="Z20" s="29"/>
      <c r="AA20" s="153"/>
      <c r="AB20" s="29"/>
      <c r="AC20" s="153"/>
      <c r="AD20" s="29"/>
      <c r="AE20" s="153"/>
      <c r="AF20" s="29"/>
      <c r="AG20" s="153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65"/>
      <c r="BU20" s="29"/>
      <c r="BV20" s="32"/>
      <c r="BW20" s="66"/>
      <c r="BX20" s="66"/>
      <c r="BY20" s="66"/>
      <c r="BZ20" s="66"/>
    </row>
    <row r="21" spans="1:78" s="66" customFormat="1" ht="15" customHeight="1" thickBot="1" x14ac:dyDescent="0.3">
      <c r="A21" s="784"/>
      <c r="B21" s="788"/>
      <c r="C21" s="515"/>
      <c r="D21" s="51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214"/>
      <c r="BU21" s="39"/>
      <c r="BV21" s="42"/>
    </row>
    <row r="22" spans="1:78" ht="15" customHeight="1" x14ac:dyDescent="0.25">
      <c r="A22" s="783" t="s">
        <v>142</v>
      </c>
      <c r="B22" s="787">
        <v>0</v>
      </c>
      <c r="C22" s="514"/>
      <c r="D22" s="51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53"/>
      <c r="T22" s="29"/>
      <c r="U22" s="153"/>
      <c r="V22" s="29"/>
      <c r="W22" s="153"/>
      <c r="X22" s="29"/>
      <c r="Y22" s="153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153"/>
      <c r="AZ22" s="153"/>
      <c r="BA22" s="153"/>
      <c r="BB22" s="153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153"/>
      <c r="BP22" s="153"/>
      <c r="BQ22" s="153"/>
      <c r="BR22" s="153"/>
      <c r="BS22" s="29"/>
      <c r="BT22" s="65"/>
      <c r="BU22" s="29"/>
      <c r="BV22" s="32"/>
      <c r="BW22" s="68"/>
      <c r="BX22" s="68"/>
      <c r="BY22" s="68"/>
      <c r="BZ22" s="68"/>
    </row>
    <row r="23" spans="1:78" s="68" customFormat="1" ht="15" customHeight="1" thickBot="1" x14ac:dyDescent="0.3">
      <c r="A23" s="784"/>
      <c r="B23" s="788"/>
      <c r="C23" s="515"/>
      <c r="D23" s="513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214"/>
      <c r="BU23" s="39"/>
      <c r="BV23" s="42"/>
    </row>
    <row r="24" spans="1:78" ht="15" customHeight="1" x14ac:dyDescent="0.25">
      <c r="A24" s="783" t="s">
        <v>95</v>
      </c>
      <c r="B24" s="787">
        <v>0</v>
      </c>
      <c r="C24" s="283"/>
      <c r="D24" s="29"/>
      <c r="E24" s="153"/>
      <c r="F24" s="29"/>
      <c r="G24" s="153"/>
      <c r="H24" s="29"/>
      <c r="I24" s="153"/>
      <c r="J24" s="29"/>
      <c r="K24" s="153"/>
      <c r="L24" s="29"/>
      <c r="M24" s="153"/>
      <c r="N24" s="29"/>
      <c r="O24" s="153"/>
      <c r="P24" s="29"/>
      <c r="Q24" s="153"/>
      <c r="R24" s="29"/>
      <c r="S24" s="153"/>
      <c r="T24" s="29"/>
      <c r="U24" s="153"/>
      <c r="V24" s="29"/>
      <c r="W24" s="153"/>
      <c r="X24" s="29"/>
      <c r="Y24" s="153"/>
      <c r="Z24" s="29"/>
      <c r="AA24" s="153"/>
      <c r="AB24" s="29"/>
      <c r="AC24" s="153"/>
      <c r="AD24" s="29"/>
      <c r="AE24" s="153"/>
      <c r="AF24" s="29"/>
      <c r="AG24" s="153"/>
      <c r="AH24" s="29"/>
      <c r="AI24" s="153"/>
      <c r="AJ24" s="29"/>
      <c r="AK24" s="153"/>
      <c r="AL24" s="29"/>
      <c r="AM24" s="153"/>
      <c r="AN24" s="29"/>
      <c r="AO24" s="153"/>
      <c r="AP24" s="29"/>
      <c r="AQ24" s="153"/>
      <c r="AR24" s="29"/>
      <c r="AS24" s="153"/>
      <c r="AT24" s="29"/>
      <c r="AU24" s="153"/>
      <c r="AV24" s="29"/>
      <c r="AW24" s="153"/>
      <c r="AX24" s="29"/>
      <c r="AY24" s="153"/>
      <c r="AZ24" s="153"/>
      <c r="BA24" s="153"/>
      <c r="BB24" s="153"/>
      <c r="BC24" s="153"/>
      <c r="BD24" s="153"/>
      <c r="BE24" s="153"/>
      <c r="BF24" s="153"/>
      <c r="BG24" s="284"/>
      <c r="BH24" s="284"/>
      <c r="BI24" s="284"/>
      <c r="BJ24" s="284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65"/>
      <c r="BV24" s="32"/>
      <c r="BW24" s="68"/>
      <c r="BX24" s="68"/>
      <c r="BY24" s="68"/>
      <c r="BZ24" s="68"/>
    </row>
    <row r="25" spans="1:78" s="68" customFormat="1" ht="15" customHeight="1" thickBot="1" x14ac:dyDescent="0.3">
      <c r="A25" s="784"/>
      <c r="B25" s="788"/>
      <c r="C25" s="286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287"/>
      <c r="BH25" s="287"/>
      <c r="BI25" s="287"/>
      <c r="BJ25" s="287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214"/>
      <c r="BV25" s="42"/>
    </row>
    <row r="26" spans="1:78" ht="15" customHeight="1" x14ac:dyDescent="0.25">
      <c r="A26" s="783" t="s">
        <v>88</v>
      </c>
      <c r="B26" s="785">
        <f>+'PLANTAS ELECTRICAS'!A40</f>
        <v>1</v>
      </c>
      <c r="C26" s="514"/>
      <c r="D26" s="51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53"/>
      <c r="T26" s="29"/>
      <c r="U26" s="153"/>
      <c r="V26" s="29"/>
      <c r="W26" s="153"/>
      <c r="X26" s="29"/>
      <c r="Y26" s="153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153"/>
      <c r="AZ26" s="153"/>
      <c r="BA26" s="153"/>
      <c r="BB26" s="153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153"/>
      <c r="BP26" s="153"/>
      <c r="BQ26" s="153"/>
      <c r="BR26" s="153"/>
      <c r="BS26" s="29"/>
      <c r="BT26" s="29"/>
      <c r="BU26" s="29"/>
      <c r="BV26" s="32"/>
      <c r="BW26" s="68"/>
      <c r="BX26" s="68"/>
      <c r="BY26" s="68"/>
      <c r="BZ26" s="68"/>
    </row>
    <row r="27" spans="1:78" s="68" customFormat="1" ht="15" customHeight="1" thickBot="1" x14ac:dyDescent="0.3">
      <c r="A27" s="784"/>
      <c r="B27" s="786"/>
      <c r="C27" s="515"/>
      <c r="D27" s="513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42"/>
    </row>
    <row r="28" spans="1:78" ht="15" customHeight="1" x14ac:dyDescent="0.25">
      <c r="A28" s="793" t="s">
        <v>140</v>
      </c>
      <c r="B28" s="785">
        <f>+'RED DE GASES MEDICINALES'!A16</f>
        <v>0</v>
      </c>
      <c r="C28" s="514"/>
      <c r="D28" s="512"/>
      <c r="E28" s="29"/>
      <c r="F28" s="29"/>
      <c r="G28" s="29"/>
      <c r="H28" s="29"/>
      <c r="I28" s="29"/>
      <c r="J28" s="29"/>
      <c r="K28" s="153"/>
      <c r="L28" s="153"/>
      <c r="M28" s="153"/>
      <c r="N28" s="153"/>
      <c r="O28" s="153"/>
      <c r="P28" s="153"/>
      <c r="Q28" s="153"/>
      <c r="R28" s="29"/>
      <c r="S28" s="153"/>
      <c r="T28" s="29"/>
      <c r="U28" s="153"/>
      <c r="V28" s="29"/>
      <c r="W28" s="153"/>
      <c r="X28" s="29"/>
      <c r="Y28" s="153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153"/>
      <c r="AZ28" s="153"/>
      <c r="BA28" s="153"/>
      <c r="BB28" s="153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153"/>
      <c r="BP28" s="153"/>
      <c r="BQ28" s="153"/>
      <c r="BR28" s="153"/>
      <c r="BS28" s="29"/>
      <c r="BT28" s="29"/>
      <c r="BU28" s="29"/>
      <c r="BV28" s="32"/>
      <c r="BW28" s="68"/>
      <c r="BX28" s="68"/>
      <c r="BY28" s="68"/>
      <c r="BZ28" s="68"/>
    </row>
    <row r="29" spans="1:78" s="68" customFormat="1" ht="15.75" customHeight="1" thickBot="1" x14ac:dyDescent="0.3">
      <c r="A29" s="794"/>
      <c r="B29" s="795"/>
      <c r="C29" s="518"/>
      <c r="D29" s="190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85"/>
    </row>
    <row r="30" spans="1:78" ht="15" hidden="1" x14ac:dyDescent="0.25">
      <c r="A30" s="500" t="s">
        <v>99</v>
      </c>
      <c r="B30" s="501">
        <f>SUM(C30:BV30)</f>
        <v>0</v>
      </c>
      <c r="C30" s="460"/>
      <c r="D30" s="502"/>
      <c r="E30" s="391"/>
      <c r="F30" s="391"/>
      <c r="G30" s="391"/>
      <c r="H30" s="391"/>
      <c r="I30" s="391"/>
      <c r="J30" s="392"/>
      <c r="K30" s="393"/>
      <c r="L30" s="391"/>
      <c r="M30" s="395"/>
      <c r="N30" s="391"/>
      <c r="O30" s="395"/>
      <c r="P30" s="391"/>
      <c r="Q30" s="391"/>
      <c r="R30" s="392"/>
      <c r="S30" s="393"/>
      <c r="T30" s="391"/>
      <c r="U30" s="391"/>
      <c r="V30" s="391"/>
      <c r="W30" s="391"/>
      <c r="X30" s="391"/>
      <c r="Y30" s="395"/>
      <c r="Z30" s="392"/>
      <c r="AA30" s="394"/>
      <c r="AB30" s="391"/>
      <c r="AC30" s="391"/>
      <c r="AD30" s="391"/>
      <c r="AE30" s="391"/>
      <c r="AF30" s="391"/>
      <c r="AG30" s="391"/>
      <c r="AH30" s="392"/>
      <c r="AI30" s="393"/>
      <c r="AJ30" s="391"/>
      <c r="AK30" s="391"/>
      <c r="AL30" s="391"/>
      <c r="AM30" s="395"/>
      <c r="AN30" s="391"/>
      <c r="AO30" s="395"/>
      <c r="AP30" s="392"/>
      <c r="AQ30" s="393"/>
      <c r="AR30" s="391"/>
      <c r="AS30" s="391"/>
      <c r="AT30" s="391"/>
      <c r="AU30" s="391"/>
      <c r="AV30" s="391"/>
      <c r="AW30" s="391"/>
      <c r="AX30" s="392"/>
      <c r="AY30" s="503"/>
      <c r="AZ30" s="504"/>
      <c r="BA30" s="504"/>
      <c r="BB30" s="505"/>
      <c r="BC30" s="506"/>
      <c r="BD30" s="507"/>
      <c r="BE30" s="507"/>
      <c r="BF30" s="508"/>
      <c r="BG30" s="509"/>
      <c r="BH30" s="504"/>
      <c r="BI30" s="507"/>
      <c r="BJ30" s="505"/>
      <c r="BK30" s="506"/>
      <c r="BL30" s="507"/>
      <c r="BM30" s="507"/>
      <c r="BN30" s="510"/>
      <c r="BO30" s="509"/>
      <c r="BP30" s="507"/>
      <c r="BQ30" s="507"/>
      <c r="BR30" s="505"/>
      <c r="BS30" s="506"/>
      <c r="BT30" s="145"/>
      <c r="BU30" s="504"/>
      <c r="BV30" s="511"/>
      <c r="BW30" s="68"/>
      <c r="BX30" s="68"/>
      <c r="BY30" s="68"/>
      <c r="BZ30" s="68"/>
    </row>
    <row r="31" spans="1:78" ht="15.75" hidden="1" thickBot="1" x14ac:dyDescent="0.3">
      <c r="A31" s="242" t="s">
        <v>82</v>
      </c>
      <c r="B31" s="266"/>
      <c r="C31" s="72"/>
      <c r="D31" s="190"/>
      <c r="E31" s="74"/>
      <c r="F31" s="74"/>
      <c r="G31" s="74"/>
      <c r="H31" s="74"/>
      <c r="I31" s="74"/>
      <c r="J31" s="81"/>
      <c r="K31" s="78"/>
      <c r="L31" s="74"/>
      <c r="M31" s="74"/>
      <c r="N31" s="74"/>
      <c r="O31" s="74"/>
      <c r="P31" s="74"/>
      <c r="Q31" s="74"/>
      <c r="R31" s="81"/>
      <c r="S31" s="165"/>
      <c r="T31" s="74"/>
      <c r="U31" s="164"/>
      <c r="V31" s="74"/>
      <c r="W31" s="164"/>
      <c r="X31" s="74"/>
      <c r="Y31" s="164"/>
      <c r="Z31" s="81"/>
      <c r="AA31" s="165"/>
      <c r="AB31" s="74"/>
      <c r="AC31" s="164"/>
      <c r="AD31" s="74"/>
      <c r="AE31" s="164"/>
      <c r="AF31" s="74"/>
      <c r="AG31" s="164"/>
      <c r="AH31" s="81"/>
      <c r="AI31" s="165"/>
      <c r="AJ31" s="74"/>
      <c r="AK31" s="164"/>
      <c r="AL31" s="74"/>
      <c r="AM31" s="164"/>
      <c r="AN31" s="74"/>
      <c r="AO31" s="164"/>
      <c r="AP31" s="81"/>
      <c r="AQ31" s="165"/>
      <c r="AR31" s="74"/>
      <c r="AS31" s="164"/>
      <c r="AT31" s="74"/>
      <c r="AU31" s="164"/>
      <c r="AV31" s="74"/>
      <c r="AW31" s="164"/>
      <c r="AX31" s="81"/>
      <c r="AY31" s="197"/>
      <c r="AZ31" s="198"/>
      <c r="BA31" s="198"/>
      <c r="BB31" s="199"/>
      <c r="BC31" s="200"/>
      <c r="BD31" s="198"/>
      <c r="BE31" s="198"/>
      <c r="BF31" s="201"/>
      <c r="BG31" s="197"/>
      <c r="BH31" s="198"/>
      <c r="BI31" s="198"/>
      <c r="BJ31" s="199"/>
      <c r="BK31" s="200"/>
      <c r="BL31" s="198"/>
      <c r="BM31" s="198"/>
      <c r="BN31" s="201"/>
      <c r="BO31" s="197"/>
      <c r="BP31" s="198"/>
      <c r="BQ31" s="198"/>
      <c r="BR31" s="199"/>
      <c r="BS31" s="200"/>
      <c r="BT31" s="198"/>
      <c r="BU31" s="143"/>
      <c r="BV31" s="144"/>
      <c r="BW31" s="68"/>
      <c r="BX31" s="68"/>
      <c r="BY31" s="68"/>
      <c r="BZ31" s="68"/>
    </row>
    <row r="32" spans="1:78" ht="46.5" hidden="1" thickTop="1" thickBot="1" x14ac:dyDescent="0.3">
      <c r="A32" s="227" t="s">
        <v>130</v>
      </c>
      <c r="B32" s="261"/>
      <c r="C32" s="228"/>
      <c r="D32" s="229"/>
      <c r="E32" s="230"/>
      <c r="F32" s="230"/>
      <c r="G32" s="230"/>
      <c r="H32" s="230"/>
      <c r="I32" s="230"/>
      <c r="J32" s="231"/>
      <c r="K32" s="232"/>
      <c r="L32" s="230"/>
      <c r="M32" s="230"/>
      <c r="N32" s="230"/>
      <c r="O32" s="230"/>
      <c r="P32" s="230"/>
      <c r="Q32" s="230"/>
      <c r="R32" s="231"/>
      <c r="S32" s="232"/>
      <c r="T32" s="233"/>
      <c r="U32" s="230"/>
      <c r="V32" s="233"/>
      <c r="W32" s="230"/>
      <c r="X32" s="233"/>
      <c r="Y32" s="230"/>
      <c r="Z32" s="234"/>
      <c r="AA32" s="232"/>
      <c r="AB32" s="233"/>
      <c r="AC32" s="230"/>
      <c r="AD32" s="233"/>
      <c r="AE32" s="230"/>
      <c r="AF32" s="233"/>
      <c r="AG32" s="230"/>
      <c r="AH32" s="234"/>
      <c r="AI32" s="232"/>
      <c r="AJ32" s="233"/>
      <c r="AK32" s="230"/>
      <c r="AL32" s="233"/>
      <c r="AM32" s="230"/>
      <c r="AN32" s="233"/>
      <c r="AO32" s="230"/>
      <c r="AP32" s="234"/>
      <c r="AQ32" s="232"/>
      <c r="AR32" s="233"/>
      <c r="AS32" s="230"/>
      <c r="AT32" s="233"/>
      <c r="AU32" s="230"/>
      <c r="AV32" s="233"/>
      <c r="AW32" s="230"/>
      <c r="AX32" s="234"/>
      <c r="AY32" s="235"/>
      <c r="AZ32" s="236"/>
      <c r="BA32" s="236"/>
      <c r="BB32" s="237"/>
      <c r="BC32" s="238"/>
      <c r="BD32" s="236"/>
      <c r="BE32" s="236"/>
      <c r="BF32" s="239"/>
      <c r="BG32" s="235"/>
      <c r="BH32" s="236"/>
      <c r="BI32" s="236"/>
      <c r="BJ32" s="237"/>
      <c r="BK32" s="238"/>
      <c r="BL32" s="236"/>
      <c r="BM32" s="236"/>
      <c r="BN32" s="239"/>
      <c r="BO32" s="235"/>
      <c r="BP32" s="236"/>
      <c r="BQ32" s="236"/>
      <c r="BR32" s="237"/>
      <c r="BS32" s="238"/>
      <c r="BT32" s="236"/>
      <c r="BU32" s="240"/>
      <c r="BV32" s="241"/>
      <c r="BW32" s="68"/>
      <c r="BX32" s="68"/>
      <c r="BY32" s="68"/>
      <c r="BZ32" s="68"/>
    </row>
    <row r="33" spans="1:78" ht="15.75" hidden="1" thickTop="1" x14ac:dyDescent="0.25">
      <c r="A33" s="256" t="s">
        <v>143</v>
      </c>
      <c r="B33" s="256"/>
      <c r="C33" s="259"/>
      <c r="D33" s="259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R33" s="257"/>
      <c r="BS33" s="257"/>
      <c r="BT33" s="257"/>
      <c r="BU33" s="258"/>
      <c r="BV33" s="258"/>
      <c r="BW33" s="68"/>
      <c r="BX33" s="68"/>
      <c r="BY33" s="68"/>
      <c r="BZ33" s="68"/>
    </row>
    <row r="34" spans="1:78" ht="15" hidden="1" x14ac:dyDescent="0.25">
      <c r="A34" s="535" t="s">
        <v>83</v>
      </c>
      <c r="B34" s="534"/>
      <c r="C34" s="536"/>
      <c r="D34" s="537"/>
      <c r="E34" s="52"/>
      <c r="F34" s="52"/>
      <c r="G34" s="52"/>
      <c r="H34" s="52"/>
      <c r="I34" s="52"/>
      <c r="J34" s="53"/>
      <c r="K34" s="54"/>
      <c r="L34" s="52"/>
      <c r="M34" s="52"/>
      <c r="N34" s="52"/>
      <c r="O34" s="52"/>
      <c r="P34" s="52"/>
      <c r="Q34" s="52"/>
      <c r="R34" s="53"/>
      <c r="S34" s="191"/>
      <c r="T34" s="52"/>
      <c r="U34" s="189"/>
      <c r="V34" s="52"/>
      <c r="W34" s="189"/>
      <c r="X34" s="52"/>
      <c r="Y34" s="189"/>
      <c r="Z34" s="53"/>
      <c r="AA34" s="54"/>
      <c r="AB34" s="52"/>
      <c r="AC34" s="52"/>
      <c r="AD34" s="52"/>
      <c r="AE34" s="52"/>
      <c r="AF34" s="52"/>
      <c r="AG34" s="52"/>
      <c r="AH34" s="53"/>
      <c r="AI34" s="54"/>
      <c r="AJ34" s="52"/>
      <c r="AK34" s="52"/>
      <c r="AL34" s="52"/>
      <c r="AM34" s="52"/>
      <c r="AN34" s="52"/>
      <c r="AO34" s="52"/>
      <c r="AP34" s="53"/>
      <c r="AQ34" s="54"/>
      <c r="AR34" s="52"/>
      <c r="AS34" s="52"/>
      <c r="AT34" s="52"/>
      <c r="AU34" s="52"/>
      <c r="AV34" s="52"/>
      <c r="AW34" s="52"/>
      <c r="AX34" s="53"/>
      <c r="AY34" s="538"/>
      <c r="AZ34" s="539"/>
      <c r="BA34" s="539"/>
      <c r="BB34" s="540"/>
      <c r="BC34" s="541"/>
      <c r="BD34" s="542"/>
      <c r="BE34" s="542"/>
      <c r="BF34" s="543"/>
      <c r="BG34" s="544"/>
      <c r="BH34" s="542"/>
      <c r="BI34" s="542"/>
      <c r="BJ34" s="290"/>
      <c r="BK34" s="541"/>
      <c r="BL34" s="542"/>
      <c r="BM34" s="542"/>
      <c r="BN34" s="543"/>
      <c r="BO34" s="538"/>
      <c r="BP34" s="539"/>
      <c r="BQ34" s="539"/>
      <c r="BR34" s="540"/>
      <c r="BS34" s="541"/>
      <c r="BT34" s="545"/>
      <c r="BU34" s="545"/>
      <c r="BV34" s="546"/>
      <c r="BW34" s="68"/>
      <c r="BX34" s="68"/>
      <c r="BY34" s="68"/>
      <c r="BZ34" s="68"/>
    </row>
    <row r="35" spans="1:78" ht="17.25" thickTop="1" thickBot="1" x14ac:dyDescent="0.3">
      <c r="A35" s="547" t="s">
        <v>145</v>
      </c>
      <c r="B35" s="549">
        <f>(B4+B6+B8+B10+B12+B14+B16+B18+B20+B22+B24+B26+B28)/13</f>
        <v>0.4513042406311637</v>
      </c>
      <c r="C35" s="278"/>
      <c r="D35" s="548"/>
      <c r="E35" s="278"/>
      <c r="F35" s="548"/>
      <c r="G35" s="278"/>
      <c r="H35" s="548"/>
      <c r="I35" s="278"/>
      <c r="J35" s="548"/>
      <c r="K35" s="278"/>
      <c r="L35" s="548"/>
      <c r="M35" s="278"/>
      <c r="N35" s="548"/>
      <c r="O35" s="278"/>
      <c r="P35" s="548"/>
      <c r="Q35" s="278"/>
      <c r="R35" s="548"/>
      <c r="S35" s="278"/>
      <c r="T35" s="548"/>
      <c r="U35" s="278"/>
      <c r="V35" s="548"/>
      <c r="W35" s="278"/>
      <c r="X35" s="548"/>
      <c r="Y35" s="278"/>
      <c r="Z35" s="548"/>
      <c r="AA35" s="278"/>
      <c r="AB35" s="548"/>
      <c r="AC35" s="278"/>
      <c r="AD35" s="548"/>
      <c r="AE35" s="278"/>
      <c r="AF35" s="548"/>
      <c r="AG35" s="278"/>
      <c r="AH35" s="548"/>
      <c r="AI35" s="278"/>
      <c r="AJ35" s="548"/>
      <c r="AK35" s="278"/>
      <c r="AL35" s="548"/>
      <c r="AM35" s="278"/>
      <c r="AN35" s="548"/>
      <c r="AO35" s="278"/>
      <c r="AP35" s="548"/>
      <c r="AQ35" s="278"/>
      <c r="AR35" s="548"/>
      <c r="AS35" s="278"/>
      <c r="AT35" s="548"/>
      <c r="AU35" s="278"/>
      <c r="AV35" s="548"/>
      <c r="AW35" s="278"/>
      <c r="AX35" s="54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80"/>
      <c r="BW35" s="68"/>
      <c r="BX35" s="68"/>
      <c r="BY35" s="68"/>
      <c r="BZ35" s="68"/>
    </row>
    <row r="36" spans="1:78" ht="12" thickTop="1" x14ac:dyDescent="0.25">
      <c r="BW36" s="68"/>
      <c r="BX36" s="68"/>
      <c r="BY36" s="68"/>
      <c r="BZ36" s="68"/>
    </row>
    <row r="37" spans="1:78" x14ac:dyDescent="0.25">
      <c r="A37" s="152" t="s">
        <v>126</v>
      </c>
      <c r="C37" s="677"/>
      <c r="BW37" s="68"/>
      <c r="BX37" s="68"/>
      <c r="BY37" s="68"/>
      <c r="BZ37" s="68"/>
    </row>
    <row r="38" spans="1:78" ht="15" x14ac:dyDescent="0.25">
      <c r="A38" s="102" t="s">
        <v>79</v>
      </c>
      <c r="B38" s="68"/>
      <c r="C38" s="780" t="s">
        <v>128</v>
      </c>
      <c r="D38" s="780"/>
      <c r="E38" s="780"/>
      <c r="F38" s="780"/>
      <c r="G38" s="780"/>
      <c r="H38" s="780"/>
      <c r="I38" s="780"/>
      <c r="J38" s="780"/>
      <c r="K38" s="780"/>
      <c r="L38" s="780"/>
      <c r="M38" s="780"/>
      <c r="N38" s="780"/>
      <c r="O38" s="780"/>
      <c r="P38" s="780"/>
      <c r="Q38" s="780"/>
      <c r="R38" s="780"/>
      <c r="S38" s="780"/>
      <c r="AG38" s="27"/>
      <c r="AH38" s="27"/>
      <c r="AI38" s="27"/>
      <c r="AJ38" s="27"/>
      <c r="AK38" s="27"/>
      <c r="AL38" s="27"/>
      <c r="AM38" s="781" t="s">
        <v>188</v>
      </c>
      <c r="AN38" s="781"/>
      <c r="AO38" s="781"/>
      <c r="AP38" s="781"/>
      <c r="AQ38" s="781"/>
      <c r="AR38" s="781"/>
      <c r="AS38" s="781"/>
      <c r="AT38" s="781"/>
      <c r="AU38" s="781"/>
      <c r="AV38" s="781"/>
      <c r="AW38" s="781"/>
      <c r="AX38" s="781"/>
      <c r="AY38" s="781"/>
      <c r="AZ38" s="781"/>
      <c r="BA38" s="781"/>
      <c r="BB38" s="781"/>
      <c r="BC38" s="781"/>
      <c r="BL38" s="790"/>
      <c r="BM38" s="790"/>
      <c r="BN38" s="790"/>
      <c r="BO38" s="790"/>
      <c r="BP38" s="790"/>
      <c r="BQ38" s="790"/>
      <c r="BR38" s="790"/>
      <c r="BS38" s="790"/>
      <c r="BT38" s="790"/>
      <c r="BW38" s="68"/>
      <c r="BX38" s="68"/>
      <c r="BY38" s="68"/>
      <c r="BZ38" s="68"/>
    </row>
    <row r="39" spans="1:78" ht="15" customHeight="1" x14ac:dyDescent="0.25">
      <c r="B39" s="262"/>
      <c r="C39" s="779" t="s">
        <v>51</v>
      </c>
      <c r="D39" s="779"/>
      <c r="E39" s="779"/>
      <c r="F39" s="779"/>
      <c r="G39" s="779"/>
      <c r="H39" s="779"/>
      <c r="I39" s="779"/>
      <c r="J39" s="779"/>
      <c r="K39" s="779"/>
      <c r="L39" s="779"/>
      <c r="M39" s="779"/>
      <c r="N39" s="779"/>
      <c r="O39" s="779"/>
      <c r="P39" s="779"/>
      <c r="Q39" s="779"/>
      <c r="R39" s="779"/>
      <c r="S39" s="779"/>
      <c r="T39" s="192"/>
      <c r="AI39" s="68"/>
      <c r="AK39" s="68"/>
      <c r="AM39" s="782" t="s">
        <v>129</v>
      </c>
      <c r="AN39" s="782"/>
      <c r="AO39" s="782"/>
      <c r="AP39" s="782"/>
      <c r="AQ39" s="782"/>
      <c r="AR39" s="782"/>
      <c r="AS39" s="782"/>
      <c r="AT39" s="782"/>
      <c r="AU39" s="782"/>
      <c r="AV39" s="782"/>
      <c r="AW39" s="782"/>
      <c r="AX39" s="782"/>
      <c r="AY39" s="782"/>
      <c r="AZ39" s="782"/>
      <c r="BA39" s="782"/>
      <c r="BB39" s="782"/>
      <c r="BC39" s="782"/>
      <c r="BE39" s="27"/>
      <c r="BF39" s="27"/>
      <c r="BG39" s="27"/>
      <c r="BH39" s="27"/>
      <c r="BI39" s="27"/>
      <c r="BJ39" s="27"/>
      <c r="BK39" s="27"/>
      <c r="BL39" s="789" t="s">
        <v>49</v>
      </c>
      <c r="BM39" s="789"/>
      <c r="BN39" s="789"/>
      <c r="BO39" s="789"/>
      <c r="BP39" s="789"/>
      <c r="BQ39" s="789"/>
      <c r="BR39" s="789"/>
      <c r="BS39" s="789"/>
      <c r="BT39" s="789"/>
    </row>
    <row r="40" spans="1:78" ht="15.75" x14ac:dyDescent="0.25">
      <c r="B40" s="194"/>
      <c r="C40" s="27"/>
      <c r="D40" s="202"/>
      <c r="E40" s="195"/>
      <c r="F40" s="204" t="s">
        <v>55</v>
      </c>
      <c r="G40" s="27"/>
      <c r="H40" s="192"/>
      <c r="I40" s="27"/>
      <c r="J40" s="192"/>
      <c r="K40" s="27"/>
      <c r="L40" s="192"/>
      <c r="M40" s="27"/>
      <c r="N40" s="192"/>
      <c r="O40" s="27"/>
      <c r="P40" s="192"/>
      <c r="Q40" s="27"/>
      <c r="AH40" s="1"/>
      <c r="AJ40" s="1"/>
      <c r="AL40" s="1"/>
      <c r="AN40" s="1"/>
      <c r="AP40" s="1"/>
      <c r="AR40" s="1"/>
      <c r="AT40" s="1"/>
      <c r="AV40" s="192"/>
      <c r="BE40" s="27"/>
      <c r="BF40" s="27"/>
      <c r="BG40" s="27"/>
      <c r="BH40" s="27"/>
      <c r="BI40" s="27"/>
      <c r="BJ40" s="27"/>
      <c r="BK40" s="27"/>
    </row>
    <row r="41" spans="1:78" ht="15.75" x14ac:dyDescent="0.25">
      <c r="B41" s="193"/>
      <c r="D41" s="203"/>
      <c r="E41" s="10"/>
      <c r="F41" s="205" t="s">
        <v>51</v>
      </c>
      <c r="G41" s="10"/>
      <c r="K41" s="10"/>
      <c r="L41" s="203"/>
      <c r="AH41" s="1"/>
      <c r="AJ41" s="1"/>
      <c r="AL41" s="1"/>
      <c r="AN41" s="1"/>
      <c r="AP41" s="1"/>
      <c r="AR41" s="1"/>
      <c r="AT41" s="1"/>
      <c r="AV41" s="192"/>
    </row>
    <row r="50" spans="1:1" x14ac:dyDescent="0.25">
      <c r="A50" s="1" t="s">
        <v>168</v>
      </c>
    </row>
  </sheetData>
  <sortState xmlns:xlrd2="http://schemas.microsoft.com/office/spreadsheetml/2017/richdata2" ref="A27:A37">
    <sortCondition ref="A26"/>
  </sortState>
  <mergeCells count="72">
    <mergeCell ref="A4:A5"/>
    <mergeCell ref="B4:B5"/>
    <mergeCell ref="AE5:AK5"/>
    <mergeCell ref="M5:S5"/>
    <mergeCell ref="AQ2:AX2"/>
    <mergeCell ref="A2:A3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  <mergeCell ref="BS2:BV2"/>
    <mergeCell ref="AY2:BB2"/>
    <mergeCell ref="BC2:BF2"/>
    <mergeCell ref="BG2:BJ2"/>
    <mergeCell ref="BK2:BN2"/>
    <mergeCell ref="BO2:BR2"/>
    <mergeCell ref="B2:B3"/>
    <mergeCell ref="AI2:AP2"/>
    <mergeCell ref="U3:V3"/>
    <mergeCell ref="W3:X3"/>
    <mergeCell ref="Y3:Z3"/>
    <mergeCell ref="AA2:AH2"/>
    <mergeCell ref="AG3:AH3"/>
    <mergeCell ref="AA3:AB3"/>
    <mergeCell ref="AC3:AD3"/>
    <mergeCell ref="AE3:AF3"/>
    <mergeCell ref="S2:Z2"/>
    <mergeCell ref="S3:T3"/>
    <mergeCell ref="AW3:AX3"/>
    <mergeCell ref="AQ3:AR3"/>
    <mergeCell ref="AS3:AT3"/>
    <mergeCell ref="AU3:AV3"/>
    <mergeCell ref="AI3:AJ3"/>
    <mergeCell ref="AK3:AL3"/>
    <mergeCell ref="AM3:AN3"/>
    <mergeCell ref="AO3:AP3"/>
    <mergeCell ref="BL39:BT39"/>
    <mergeCell ref="BL38:BT38"/>
    <mergeCell ref="A20:A21"/>
    <mergeCell ref="B20:B21"/>
    <mergeCell ref="A8:A9"/>
    <mergeCell ref="B8:B9"/>
    <mergeCell ref="A10:A11"/>
    <mergeCell ref="B10:B11"/>
    <mergeCell ref="A28:A29"/>
    <mergeCell ref="B28:B29"/>
    <mergeCell ref="A12:A13"/>
    <mergeCell ref="B12:B13"/>
    <mergeCell ref="A14:A15"/>
    <mergeCell ref="B14:B15"/>
    <mergeCell ref="A22:A23"/>
    <mergeCell ref="B22:B23"/>
    <mergeCell ref="C39:S39"/>
    <mergeCell ref="C38:S38"/>
    <mergeCell ref="AM38:BC38"/>
    <mergeCell ref="AM39:BC39"/>
    <mergeCell ref="A6:A7"/>
    <mergeCell ref="B6:B7"/>
    <mergeCell ref="A24:A25"/>
    <mergeCell ref="B24:B25"/>
    <mergeCell ref="A26:A27"/>
    <mergeCell ref="B26:B27"/>
    <mergeCell ref="A16:A17"/>
    <mergeCell ref="B16:B17"/>
    <mergeCell ref="A18:A19"/>
    <mergeCell ref="B18:B19"/>
  </mergeCells>
  <hyperlinks>
    <hyperlink ref="A20" location="'MUEBLES Y ENSERES'!A1" display="MUBLES Y ENSERES" xr:uid="{00000000-0004-0000-0000-000000000000}"/>
    <hyperlink ref="A32" location="'TERMINALES ELECTRICOS'!Títulos_a_imprimir" display="'TERMINALES ELECTRICOS'!Títulos_a_imprimir" xr:uid="{00000000-0004-0000-0000-000001000000}"/>
    <hyperlink ref="A26" location="'PLANTAS ELECTRICAS'!A1" display="PLANTAS ELECTRICAS" xr:uid="{00000000-0004-0000-0000-000002000000}"/>
    <hyperlink ref="A12" location="'EQUIPOS INDUSTRIALES'!A1" display="EQUIPOS INDUSTRIALES" xr:uid="{00000000-0004-0000-0000-000003000000}"/>
    <hyperlink ref="A22" location="'NEVERAS Y CONGELADORES'!A1" display="NEVERAS Y CONGELADORES" xr:uid="{00000000-0004-0000-0000-000004000000}"/>
    <hyperlink ref="A4" location="'AIRES ACONDICIONADOS'!A1" display="AIRES ACONDICIONADOS" xr:uid="{00000000-0004-0000-0000-000005000000}"/>
    <hyperlink ref="A16" location="'FUMIGACION Y CTRL DE ROEDORES'!Títulos_a_imprimir" display="FUMIGACION Y CTRL DE ROEDORES" xr:uid="{00000000-0004-0000-0000-000006000000}"/>
    <hyperlink ref="A18" location="'LAVADO Y DESINFECCION TANQUES'!A1" display="LAVADO Y DESINFECCION TANQUES" xr:uid="{00000000-0004-0000-0000-000007000000}"/>
    <hyperlink ref="A24" location="'PINTURAS Y ACABADOS'!A1" display="PINTURAS Y ACABADOS" xr:uid="{00000000-0004-0000-0000-000008000000}"/>
    <hyperlink ref="A10" location="'EQUIPOS BIOMEDICOS'!A1" display="EQUIPOS BIOMEDICOS" xr:uid="{00000000-0004-0000-0000-000009000000}"/>
    <hyperlink ref="A14" location="'FILTROS PARA AGUA'!Títulos_a_imprimir" display="FILTROS PARA AGUA" xr:uid="{00000000-0004-0000-0000-00000A000000}"/>
    <hyperlink ref="A8" location="'CALIBRACION EQUIPOS BIOMEDICOS'!Títulos_a_imprimir" display="CALIBARCION EQUIPOS BIOMEDICOS" xr:uid="{00000000-0004-0000-0000-00000B000000}"/>
    <hyperlink ref="A30" location="ROCERIA!Títulos_a_imprimir" display="ROCERIA" xr:uid="{00000000-0004-0000-0000-00000C000000}"/>
    <hyperlink ref="A31" location="SISTEMAS!A1" display="SISTEMAS" xr:uid="{00000000-0004-0000-0000-00000D000000}"/>
    <hyperlink ref="A28" location="'RED DE GASES MEDICINALES'!A1" display="RED DE GASES MEDICINALES" xr:uid="{00000000-0004-0000-0000-00000E000000}"/>
    <hyperlink ref="A34" location="DIGITURNOS!A1" display="DIGITURNOS" xr:uid="{00000000-0004-0000-0000-00000F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AX63"/>
  <sheetViews>
    <sheetView topLeftCell="A30" workbookViewId="0">
      <selection activeCell="B60" sqref="B60"/>
    </sheetView>
  </sheetViews>
  <sheetFormatPr baseColWidth="10" defaultColWidth="11.42578125" defaultRowHeight="11.25" x14ac:dyDescent="0.25"/>
  <cols>
    <col min="1" max="1" width="3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0" s="2" customFormat="1" ht="15" customHeight="1" x14ac:dyDescent="0.25">
      <c r="A4" s="1034">
        <v>1</v>
      </c>
      <c r="B4" s="1033" t="s">
        <v>52</v>
      </c>
      <c r="C4" s="321"/>
      <c r="D4" s="311"/>
      <c r="E4" s="311"/>
      <c r="F4" s="312"/>
      <c r="G4" s="469"/>
      <c r="H4" s="311"/>
      <c r="I4" s="311"/>
      <c r="J4" s="470"/>
      <c r="K4" s="1027"/>
      <c r="L4" s="1028"/>
      <c r="M4" s="1028"/>
      <c r="N4" s="1029"/>
      <c r="O4" s="469"/>
      <c r="P4" s="311"/>
      <c r="Q4" s="311"/>
      <c r="R4" s="470"/>
      <c r="S4" s="310"/>
      <c r="T4" s="311"/>
      <c r="U4" s="311"/>
      <c r="V4" s="312"/>
      <c r="W4" s="310"/>
      <c r="X4" s="311"/>
      <c r="Y4" s="311"/>
      <c r="Z4" s="312"/>
      <c r="AA4" s="1027"/>
      <c r="AB4" s="1028"/>
      <c r="AC4" s="1028"/>
      <c r="AD4" s="1029"/>
      <c r="AE4" s="310"/>
      <c r="AF4" s="311"/>
      <c r="AG4" s="311"/>
      <c r="AH4" s="312"/>
      <c r="AI4" s="310"/>
      <c r="AJ4" s="311"/>
      <c r="AK4" s="311"/>
      <c r="AL4" s="312"/>
      <c r="AM4" s="310"/>
      <c r="AN4" s="311"/>
      <c r="AO4" s="311"/>
      <c r="AP4" s="312"/>
      <c r="AQ4" s="1027"/>
      <c r="AR4" s="1028"/>
      <c r="AS4" s="1028"/>
      <c r="AT4" s="1029"/>
      <c r="AU4" s="310"/>
      <c r="AV4" s="311"/>
      <c r="AW4" s="311"/>
      <c r="AX4" s="705"/>
    </row>
    <row r="5" spans="1:50" s="66" customFormat="1" ht="15" customHeight="1" x14ac:dyDescent="0.25">
      <c r="A5" s="1035"/>
      <c r="B5" s="1016"/>
      <c r="C5" s="347"/>
      <c r="D5" s="348"/>
      <c r="E5" s="348"/>
      <c r="F5" s="349"/>
      <c r="G5" s="415"/>
      <c r="H5" s="348"/>
      <c r="I5" s="348"/>
      <c r="J5" s="414"/>
      <c r="K5" s="943">
        <v>1</v>
      </c>
      <c r="L5" s="824"/>
      <c r="M5" s="824"/>
      <c r="N5" s="944"/>
      <c r="O5" s="415"/>
      <c r="P5" s="348"/>
      <c r="Q5" s="348"/>
      <c r="R5" s="414"/>
      <c r="S5" s="350"/>
      <c r="T5" s="348"/>
      <c r="U5" s="348"/>
      <c r="V5" s="349"/>
      <c r="W5" s="350"/>
      <c r="X5" s="348"/>
      <c r="Y5" s="348"/>
      <c r="Z5" s="349"/>
      <c r="AA5" s="415"/>
      <c r="AB5" s="348"/>
      <c r="AC5" s="348"/>
      <c r="AD5" s="414"/>
      <c r="AE5" s="350"/>
      <c r="AF5" s="348"/>
      <c r="AG5" s="348"/>
      <c r="AH5" s="349"/>
      <c r="AI5" s="350"/>
      <c r="AJ5" s="348"/>
      <c r="AK5" s="348"/>
      <c r="AL5" s="349"/>
      <c r="AM5" s="350"/>
      <c r="AN5" s="348"/>
      <c r="AO5" s="348"/>
      <c r="AP5" s="349"/>
      <c r="AQ5" s="943">
        <v>1</v>
      </c>
      <c r="AR5" s="824"/>
      <c r="AS5" s="824"/>
      <c r="AT5" s="944"/>
      <c r="AU5" s="350"/>
      <c r="AV5" s="348"/>
      <c r="AW5" s="348"/>
      <c r="AX5" s="417"/>
    </row>
    <row r="6" spans="1:50" ht="12.75" x14ac:dyDescent="0.25">
      <c r="A6" s="1025">
        <f>+A4+1</f>
        <v>2</v>
      </c>
      <c r="B6" s="1016" t="s">
        <v>47</v>
      </c>
      <c r="C6" s="318"/>
      <c r="D6" s="292"/>
      <c r="E6" s="292"/>
      <c r="F6" s="293"/>
      <c r="G6" s="410"/>
      <c r="H6" s="292"/>
      <c r="I6" s="292"/>
      <c r="J6" s="409"/>
      <c r="K6" s="1010"/>
      <c r="L6" s="1011"/>
      <c r="M6" s="1011"/>
      <c r="N6" s="1012"/>
      <c r="O6" s="410"/>
      <c r="P6" s="292"/>
      <c r="Q6" s="292"/>
      <c r="R6" s="409"/>
      <c r="S6" s="291"/>
      <c r="T6" s="292"/>
      <c r="U6" s="292"/>
      <c r="V6" s="293"/>
      <c r="W6" s="291"/>
      <c r="X6" s="292"/>
      <c r="Y6" s="292"/>
      <c r="Z6" s="293"/>
      <c r="AA6" s="1010"/>
      <c r="AB6" s="1011"/>
      <c r="AC6" s="1011"/>
      <c r="AD6" s="1012"/>
      <c r="AE6" s="291"/>
      <c r="AF6" s="292"/>
      <c r="AG6" s="292"/>
      <c r="AH6" s="293"/>
      <c r="AI6" s="291"/>
      <c r="AJ6" s="292"/>
      <c r="AK6" s="292"/>
      <c r="AL6" s="293"/>
      <c r="AM6" s="291"/>
      <c r="AN6" s="292"/>
      <c r="AO6" s="292"/>
      <c r="AP6" s="293"/>
      <c r="AQ6" s="1010"/>
      <c r="AR6" s="1011"/>
      <c r="AS6" s="1011"/>
      <c r="AT6" s="1012"/>
      <c r="AU6" s="291"/>
      <c r="AV6" s="292"/>
      <c r="AW6" s="292"/>
      <c r="AX6" s="337"/>
    </row>
    <row r="7" spans="1:50" s="68" customFormat="1" ht="12.75" x14ac:dyDescent="0.25">
      <c r="A7" s="1025"/>
      <c r="B7" s="1016"/>
      <c r="C7" s="319"/>
      <c r="D7" s="303"/>
      <c r="E7" s="303"/>
      <c r="F7" s="304"/>
      <c r="G7" s="408"/>
      <c r="H7" s="303"/>
      <c r="I7" s="303"/>
      <c r="J7" s="407"/>
      <c r="K7" s="943">
        <v>1</v>
      </c>
      <c r="L7" s="824"/>
      <c r="M7" s="824"/>
      <c r="N7" s="944"/>
      <c r="O7" s="408"/>
      <c r="P7" s="303"/>
      <c r="Q7" s="303"/>
      <c r="R7" s="407"/>
      <c r="S7" s="302"/>
      <c r="T7" s="303"/>
      <c r="U7" s="303"/>
      <c r="V7" s="304"/>
      <c r="W7" s="302"/>
      <c r="X7" s="303"/>
      <c r="Y7" s="303"/>
      <c r="Z7" s="304"/>
      <c r="AA7" s="415"/>
      <c r="AB7" s="348"/>
      <c r="AC7" s="348"/>
      <c r="AD7" s="414"/>
      <c r="AE7" s="302"/>
      <c r="AF7" s="303"/>
      <c r="AG7" s="303"/>
      <c r="AH7" s="304"/>
      <c r="AI7" s="302"/>
      <c r="AJ7" s="303"/>
      <c r="AK7" s="303"/>
      <c r="AL7" s="304"/>
      <c r="AM7" s="302"/>
      <c r="AN7" s="303"/>
      <c r="AO7" s="303"/>
      <c r="AP7" s="304"/>
      <c r="AQ7" s="943">
        <v>1</v>
      </c>
      <c r="AR7" s="824"/>
      <c r="AS7" s="824"/>
      <c r="AT7" s="944"/>
      <c r="AU7" s="302"/>
      <c r="AV7" s="303"/>
      <c r="AW7" s="303"/>
      <c r="AX7" s="338"/>
    </row>
    <row r="8" spans="1:50" ht="12.75" x14ac:dyDescent="0.25">
      <c r="A8" s="1025">
        <f>+A6+1</f>
        <v>3</v>
      </c>
      <c r="B8" s="1016" t="s">
        <v>46</v>
      </c>
      <c r="C8" s="318"/>
      <c r="D8" s="292"/>
      <c r="E8" s="292"/>
      <c r="F8" s="293"/>
      <c r="G8" s="410"/>
      <c r="H8" s="292"/>
      <c r="I8" s="292"/>
      <c r="J8" s="409"/>
      <c r="K8" s="1010"/>
      <c r="L8" s="1011"/>
      <c r="M8" s="1011"/>
      <c r="N8" s="1012"/>
      <c r="O8" s="410"/>
      <c r="P8" s="292"/>
      <c r="Q8" s="292"/>
      <c r="R8" s="409"/>
      <c r="S8" s="291"/>
      <c r="T8" s="292"/>
      <c r="U8" s="292"/>
      <c r="V8" s="293"/>
      <c r="W8" s="291"/>
      <c r="X8" s="292"/>
      <c r="Y8" s="292"/>
      <c r="Z8" s="293"/>
      <c r="AA8" s="1010"/>
      <c r="AB8" s="1011"/>
      <c r="AC8" s="1011"/>
      <c r="AD8" s="1012"/>
      <c r="AE8" s="291"/>
      <c r="AF8" s="292"/>
      <c r="AG8" s="292"/>
      <c r="AH8" s="293"/>
      <c r="AI8" s="291"/>
      <c r="AJ8" s="292"/>
      <c r="AK8" s="292"/>
      <c r="AL8" s="293"/>
      <c r="AM8" s="291"/>
      <c r="AN8" s="292"/>
      <c r="AO8" s="292"/>
      <c r="AP8" s="293"/>
      <c r="AQ8" s="1010"/>
      <c r="AR8" s="1011"/>
      <c r="AS8" s="1011"/>
      <c r="AT8" s="1012"/>
      <c r="AU8" s="291"/>
      <c r="AV8" s="292"/>
      <c r="AW8" s="292"/>
      <c r="AX8" s="337"/>
    </row>
    <row r="9" spans="1:50" s="68" customFormat="1" ht="12.75" x14ac:dyDescent="0.25">
      <c r="A9" s="1025"/>
      <c r="B9" s="1016"/>
      <c r="C9" s="319"/>
      <c r="D9" s="303"/>
      <c r="E9" s="303"/>
      <c r="F9" s="304"/>
      <c r="G9" s="408"/>
      <c r="H9" s="303"/>
      <c r="I9" s="303"/>
      <c r="J9" s="407"/>
      <c r="K9" s="943">
        <v>1</v>
      </c>
      <c r="L9" s="824"/>
      <c r="M9" s="824"/>
      <c r="N9" s="944"/>
      <c r="O9" s="408"/>
      <c r="P9" s="303"/>
      <c r="Q9" s="303"/>
      <c r="R9" s="407"/>
      <c r="S9" s="302"/>
      <c r="T9" s="303"/>
      <c r="U9" s="303"/>
      <c r="V9" s="304"/>
      <c r="W9" s="302"/>
      <c r="X9" s="303"/>
      <c r="Y9" s="303"/>
      <c r="Z9" s="304"/>
      <c r="AA9" s="415"/>
      <c r="AB9" s="348"/>
      <c r="AC9" s="348"/>
      <c r="AD9" s="414"/>
      <c r="AE9" s="302"/>
      <c r="AF9" s="303"/>
      <c r="AG9" s="303"/>
      <c r="AH9" s="304"/>
      <c r="AI9" s="302"/>
      <c r="AJ9" s="303"/>
      <c r="AK9" s="303"/>
      <c r="AL9" s="304"/>
      <c r="AM9" s="302"/>
      <c r="AN9" s="303"/>
      <c r="AO9" s="303"/>
      <c r="AP9" s="304"/>
      <c r="AQ9" s="943">
        <v>1</v>
      </c>
      <c r="AR9" s="824"/>
      <c r="AS9" s="824"/>
      <c r="AT9" s="944"/>
      <c r="AU9" s="302"/>
      <c r="AV9" s="303"/>
      <c r="AW9" s="303"/>
      <c r="AX9" s="338"/>
    </row>
    <row r="10" spans="1:50" ht="15.75" customHeight="1" x14ac:dyDescent="0.25">
      <c r="A10" s="1025">
        <f>+A8+1</f>
        <v>4</v>
      </c>
      <c r="B10" s="1016" t="s">
        <v>48</v>
      </c>
      <c r="C10" s="318"/>
      <c r="D10" s="292"/>
      <c r="E10" s="292"/>
      <c r="F10" s="409"/>
      <c r="G10" s="291"/>
      <c r="H10" s="292"/>
      <c r="I10" s="292"/>
      <c r="J10" s="409"/>
      <c r="K10" s="1013"/>
      <c r="L10" s="1014"/>
      <c r="M10" s="1014"/>
      <c r="N10" s="1015"/>
      <c r="O10" s="410"/>
      <c r="P10" s="292"/>
      <c r="Q10" s="292"/>
      <c r="R10" s="293"/>
      <c r="S10" s="410"/>
      <c r="T10" s="292"/>
      <c r="U10" s="292"/>
      <c r="V10" s="409"/>
      <c r="W10" s="291"/>
      <c r="X10" s="292"/>
      <c r="Y10" s="292"/>
      <c r="Z10" s="293"/>
      <c r="AA10" s="1023"/>
      <c r="AB10" s="1014"/>
      <c r="AC10" s="1014"/>
      <c r="AD10" s="1024"/>
      <c r="AE10" s="291"/>
      <c r="AF10" s="292"/>
      <c r="AG10" s="292"/>
      <c r="AH10" s="293"/>
      <c r="AI10" s="291"/>
      <c r="AJ10" s="292"/>
      <c r="AK10" s="292"/>
      <c r="AL10" s="293"/>
      <c r="AM10" s="291"/>
      <c r="AN10" s="292"/>
      <c r="AO10" s="292"/>
      <c r="AP10" s="293"/>
      <c r="AQ10" s="1013"/>
      <c r="AR10" s="1014"/>
      <c r="AS10" s="1014"/>
      <c r="AT10" s="1015"/>
      <c r="AU10" s="291"/>
      <c r="AV10" s="292"/>
      <c r="AW10" s="292"/>
      <c r="AX10" s="337"/>
    </row>
    <row r="11" spans="1:50" s="68" customFormat="1" ht="15.75" customHeight="1" thickBot="1" x14ac:dyDescent="0.3">
      <c r="A11" s="1026"/>
      <c r="B11" s="1017"/>
      <c r="C11" s="330"/>
      <c r="D11" s="331"/>
      <c r="E11" s="331"/>
      <c r="F11" s="332"/>
      <c r="G11" s="333"/>
      <c r="H11" s="331"/>
      <c r="I11" s="331"/>
      <c r="J11" s="332"/>
      <c r="K11" s="984">
        <v>1</v>
      </c>
      <c r="L11" s="985"/>
      <c r="M11" s="985"/>
      <c r="N11" s="986"/>
      <c r="O11" s="335"/>
      <c r="P11" s="331"/>
      <c r="Q11" s="331"/>
      <c r="R11" s="334"/>
      <c r="S11" s="335"/>
      <c r="T11" s="331"/>
      <c r="U11" s="331"/>
      <c r="V11" s="332"/>
      <c r="W11" s="333"/>
      <c r="X11" s="331"/>
      <c r="Y11" s="331"/>
      <c r="Z11" s="334"/>
      <c r="AA11" s="335"/>
      <c r="AB11" s="331"/>
      <c r="AC11" s="331"/>
      <c r="AD11" s="332"/>
      <c r="AE11" s="333"/>
      <c r="AF11" s="331"/>
      <c r="AG11" s="331"/>
      <c r="AH11" s="334"/>
      <c r="AI11" s="333"/>
      <c r="AJ11" s="331"/>
      <c r="AK11" s="331"/>
      <c r="AL11" s="334"/>
      <c r="AM11" s="333"/>
      <c r="AN11" s="331"/>
      <c r="AO11" s="331"/>
      <c r="AP11" s="334"/>
      <c r="AQ11" s="984">
        <v>1</v>
      </c>
      <c r="AR11" s="985"/>
      <c r="AS11" s="985"/>
      <c r="AT11" s="986"/>
      <c r="AU11" s="333"/>
      <c r="AV11" s="331"/>
      <c r="AW11" s="331"/>
      <c r="AX11" s="421"/>
    </row>
    <row r="12" spans="1:50" ht="16.5" thickBot="1" x14ac:dyDescent="0.3">
      <c r="A12" s="1030" t="s">
        <v>86</v>
      </c>
      <c r="B12" s="1031"/>
      <c r="C12" s="1031"/>
      <c r="D12" s="1031"/>
      <c r="E12" s="1031"/>
      <c r="F12" s="1031"/>
      <c r="G12" s="1031"/>
      <c r="H12" s="1031"/>
      <c r="I12" s="1031"/>
      <c r="J12" s="1031"/>
      <c r="K12" s="1031"/>
      <c r="L12" s="1031"/>
      <c r="M12" s="1031"/>
      <c r="N12" s="1031"/>
      <c r="O12" s="1031"/>
      <c r="P12" s="1031"/>
      <c r="Q12" s="1031"/>
      <c r="R12" s="1031"/>
      <c r="S12" s="1031"/>
      <c r="T12" s="1031"/>
      <c r="U12" s="1031"/>
      <c r="V12" s="1031"/>
      <c r="W12" s="1031"/>
      <c r="X12" s="1031"/>
      <c r="Y12" s="1031"/>
      <c r="Z12" s="1031"/>
      <c r="AA12" s="1031"/>
      <c r="AB12" s="1031"/>
      <c r="AC12" s="1031"/>
      <c r="AD12" s="1031"/>
      <c r="AE12" s="1031"/>
      <c r="AF12" s="1031"/>
      <c r="AG12" s="1031"/>
      <c r="AH12" s="1031"/>
      <c r="AI12" s="1031"/>
      <c r="AJ12" s="1031"/>
      <c r="AK12" s="1031"/>
      <c r="AL12" s="1031"/>
      <c r="AM12" s="1031"/>
      <c r="AN12" s="1031"/>
      <c r="AO12" s="1031"/>
      <c r="AP12" s="1031"/>
      <c r="AQ12" s="1031"/>
      <c r="AR12" s="1031"/>
      <c r="AS12" s="1031"/>
      <c r="AT12" s="1031"/>
      <c r="AU12" s="1031"/>
      <c r="AV12" s="1031"/>
      <c r="AW12" s="1031"/>
      <c r="AX12" s="1032"/>
    </row>
    <row r="13" spans="1:50" ht="12.75" x14ac:dyDescent="0.25">
      <c r="A13" s="1034">
        <v>1</v>
      </c>
      <c r="B13" s="1022" t="s">
        <v>26</v>
      </c>
      <c r="C13" s="321"/>
      <c r="D13" s="311"/>
      <c r="E13" s="311"/>
      <c r="F13" s="312"/>
      <c r="G13" s="469"/>
      <c r="H13" s="311"/>
      <c r="I13" s="311"/>
      <c r="J13" s="470"/>
      <c r="K13" s="1027"/>
      <c r="L13" s="1028"/>
      <c r="M13" s="1028"/>
      <c r="N13" s="1029"/>
      <c r="O13" s="469"/>
      <c r="P13" s="311"/>
      <c r="Q13" s="311"/>
      <c r="R13" s="470"/>
      <c r="S13" s="310"/>
      <c r="T13" s="311"/>
      <c r="U13" s="311"/>
      <c r="V13" s="312"/>
      <c r="W13" s="310"/>
      <c r="X13" s="311"/>
      <c r="Y13" s="311"/>
      <c r="Z13" s="312"/>
      <c r="AA13" s="1027"/>
      <c r="AB13" s="1028"/>
      <c r="AC13" s="1028"/>
      <c r="AD13" s="1029"/>
      <c r="AE13" s="310"/>
      <c r="AF13" s="311"/>
      <c r="AG13" s="311"/>
      <c r="AH13" s="312"/>
      <c r="AI13" s="310"/>
      <c r="AJ13" s="311"/>
      <c r="AK13" s="311"/>
      <c r="AL13" s="312"/>
      <c r="AM13" s="310"/>
      <c r="AN13" s="311"/>
      <c r="AO13" s="311"/>
      <c r="AP13" s="312"/>
      <c r="AQ13" s="1027"/>
      <c r="AR13" s="1028"/>
      <c r="AS13" s="1028"/>
      <c r="AT13" s="1029"/>
      <c r="AU13" s="310"/>
      <c r="AV13" s="311"/>
      <c r="AW13" s="311"/>
      <c r="AX13" s="705"/>
    </row>
    <row r="14" spans="1:50" ht="12.75" x14ac:dyDescent="0.25">
      <c r="A14" s="1035"/>
      <c r="B14" s="1021"/>
      <c r="C14" s="347"/>
      <c r="D14" s="348"/>
      <c r="E14" s="348"/>
      <c r="F14" s="349"/>
      <c r="G14" s="415"/>
      <c r="H14" s="348"/>
      <c r="I14" s="348"/>
      <c r="J14" s="414"/>
      <c r="K14" s="943">
        <v>1</v>
      </c>
      <c r="L14" s="824"/>
      <c r="M14" s="824"/>
      <c r="N14" s="944"/>
      <c r="O14" s="415"/>
      <c r="P14" s="348"/>
      <c r="Q14" s="348"/>
      <c r="R14" s="414"/>
      <c r="S14" s="350"/>
      <c r="T14" s="348"/>
      <c r="U14" s="348"/>
      <c r="V14" s="349"/>
      <c r="W14" s="350"/>
      <c r="X14" s="348"/>
      <c r="Y14" s="348"/>
      <c r="Z14" s="349"/>
      <c r="AA14" s="415"/>
      <c r="AB14" s="348"/>
      <c r="AC14" s="348"/>
      <c r="AD14" s="414"/>
      <c r="AE14" s="350"/>
      <c r="AF14" s="348"/>
      <c r="AG14" s="348"/>
      <c r="AH14" s="349"/>
      <c r="AI14" s="350"/>
      <c r="AJ14" s="348"/>
      <c r="AK14" s="348"/>
      <c r="AL14" s="349"/>
      <c r="AM14" s="350"/>
      <c r="AN14" s="348"/>
      <c r="AO14" s="348"/>
      <c r="AP14" s="349"/>
      <c r="AQ14" s="943">
        <v>1</v>
      </c>
      <c r="AR14" s="824"/>
      <c r="AS14" s="824"/>
      <c r="AT14" s="944"/>
      <c r="AU14" s="350"/>
      <c r="AV14" s="348"/>
      <c r="AW14" s="348"/>
      <c r="AX14" s="417"/>
    </row>
    <row r="15" spans="1:50" ht="12.75" x14ac:dyDescent="0.25">
      <c r="A15" s="1025">
        <f>+A13+1</f>
        <v>2</v>
      </c>
      <c r="B15" s="1018" t="s">
        <v>16</v>
      </c>
      <c r="C15" s="318"/>
      <c r="D15" s="292"/>
      <c r="E15" s="292"/>
      <c r="F15" s="293"/>
      <c r="G15" s="410"/>
      <c r="H15" s="292"/>
      <c r="I15" s="292"/>
      <c r="J15" s="409"/>
      <c r="K15" s="1010"/>
      <c r="L15" s="1011"/>
      <c r="M15" s="1011"/>
      <c r="N15" s="1012"/>
      <c r="O15" s="410"/>
      <c r="P15" s="292"/>
      <c r="Q15" s="292"/>
      <c r="R15" s="409"/>
      <c r="S15" s="291"/>
      <c r="T15" s="292"/>
      <c r="U15" s="292"/>
      <c r="V15" s="293"/>
      <c r="W15" s="291"/>
      <c r="X15" s="292"/>
      <c r="Y15" s="292"/>
      <c r="Z15" s="293"/>
      <c r="AA15" s="1010"/>
      <c r="AB15" s="1011"/>
      <c r="AC15" s="1011"/>
      <c r="AD15" s="1012"/>
      <c r="AE15" s="291"/>
      <c r="AF15" s="292"/>
      <c r="AG15" s="292"/>
      <c r="AH15" s="293"/>
      <c r="AI15" s="291"/>
      <c r="AJ15" s="292"/>
      <c r="AK15" s="292"/>
      <c r="AL15" s="293"/>
      <c r="AM15" s="291"/>
      <c r="AN15" s="292"/>
      <c r="AO15" s="292"/>
      <c r="AP15" s="293"/>
      <c r="AQ15" s="1010"/>
      <c r="AR15" s="1011"/>
      <c r="AS15" s="1011"/>
      <c r="AT15" s="1012"/>
      <c r="AU15" s="291"/>
      <c r="AV15" s="292"/>
      <c r="AW15" s="292"/>
      <c r="AX15" s="337"/>
    </row>
    <row r="16" spans="1:50" s="68" customFormat="1" ht="12.75" x14ac:dyDescent="0.25">
      <c r="A16" s="1025"/>
      <c r="B16" s="1019"/>
      <c r="C16" s="319"/>
      <c r="D16" s="303"/>
      <c r="E16" s="303"/>
      <c r="F16" s="304"/>
      <c r="G16" s="408"/>
      <c r="H16" s="303"/>
      <c r="I16" s="303"/>
      <c r="J16" s="407"/>
      <c r="K16" s="943">
        <v>1</v>
      </c>
      <c r="L16" s="824"/>
      <c r="M16" s="824"/>
      <c r="N16" s="944"/>
      <c r="O16" s="408"/>
      <c r="P16" s="303"/>
      <c r="Q16" s="303"/>
      <c r="R16" s="407"/>
      <c r="S16" s="302"/>
      <c r="T16" s="303"/>
      <c r="U16" s="303"/>
      <c r="V16" s="304"/>
      <c r="W16" s="302"/>
      <c r="X16" s="303"/>
      <c r="Y16" s="303"/>
      <c r="Z16" s="304"/>
      <c r="AA16" s="415"/>
      <c r="AB16" s="348"/>
      <c r="AC16" s="348"/>
      <c r="AD16" s="414"/>
      <c r="AE16" s="302"/>
      <c r="AF16" s="303"/>
      <c r="AG16" s="303"/>
      <c r="AH16" s="304"/>
      <c r="AI16" s="302"/>
      <c r="AJ16" s="303"/>
      <c r="AK16" s="303"/>
      <c r="AL16" s="304"/>
      <c r="AM16" s="302"/>
      <c r="AN16" s="303"/>
      <c r="AO16" s="303"/>
      <c r="AP16" s="304"/>
      <c r="AQ16" s="943">
        <v>1</v>
      </c>
      <c r="AR16" s="824"/>
      <c r="AS16" s="824"/>
      <c r="AT16" s="944"/>
      <c r="AU16" s="302"/>
      <c r="AV16" s="303"/>
      <c r="AW16" s="303"/>
      <c r="AX16" s="338"/>
    </row>
    <row r="17" spans="1:50" ht="12.75" x14ac:dyDescent="0.25">
      <c r="A17" s="1025">
        <f>+A15+1</f>
        <v>3</v>
      </c>
      <c r="B17" s="1020" t="s">
        <v>29</v>
      </c>
      <c r="C17" s="318"/>
      <c r="D17" s="292"/>
      <c r="E17" s="292"/>
      <c r="F17" s="293"/>
      <c r="G17" s="410"/>
      <c r="H17" s="292"/>
      <c r="I17" s="292"/>
      <c r="J17" s="409"/>
      <c r="K17" s="1010"/>
      <c r="L17" s="1011"/>
      <c r="M17" s="1011"/>
      <c r="N17" s="1012"/>
      <c r="O17" s="410"/>
      <c r="P17" s="292"/>
      <c r="Q17" s="292"/>
      <c r="R17" s="409"/>
      <c r="S17" s="291"/>
      <c r="T17" s="292"/>
      <c r="U17" s="292"/>
      <c r="V17" s="293"/>
      <c r="W17" s="291"/>
      <c r="X17" s="292"/>
      <c r="Y17" s="292"/>
      <c r="Z17" s="293"/>
      <c r="AA17" s="1010"/>
      <c r="AB17" s="1011"/>
      <c r="AC17" s="1011"/>
      <c r="AD17" s="1012"/>
      <c r="AE17" s="291"/>
      <c r="AF17" s="292"/>
      <c r="AG17" s="292"/>
      <c r="AH17" s="293"/>
      <c r="AI17" s="291"/>
      <c r="AJ17" s="292"/>
      <c r="AK17" s="292"/>
      <c r="AL17" s="293"/>
      <c r="AM17" s="291"/>
      <c r="AN17" s="292"/>
      <c r="AO17" s="292"/>
      <c r="AP17" s="293"/>
      <c r="AQ17" s="1010"/>
      <c r="AR17" s="1011"/>
      <c r="AS17" s="1011"/>
      <c r="AT17" s="1012"/>
      <c r="AU17" s="291"/>
      <c r="AV17" s="292"/>
      <c r="AW17" s="292"/>
      <c r="AX17" s="337"/>
    </row>
    <row r="18" spans="1:50" s="68" customFormat="1" ht="12.75" customHeight="1" x14ac:dyDescent="0.25">
      <c r="A18" s="1025"/>
      <c r="B18" s="1021"/>
      <c r="C18" s="319"/>
      <c r="D18" s="303"/>
      <c r="E18" s="303"/>
      <c r="F18" s="304"/>
      <c r="G18" s="408"/>
      <c r="H18" s="303"/>
      <c r="I18" s="303"/>
      <c r="J18" s="407"/>
      <c r="K18" s="943">
        <v>1</v>
      </c>
      <c r="L18" s="824"/>
      <c r="M18" s="824"/>
      <c r="N18" s="944"/>
      <c r="O18" s="408"/>
      <c r="P18" s="303"/>
      <c r="Q18" s="303"/>
      <c r="R18" s="407"/>
      <c r="S18" s="302"/>
      <c r="T18" s="303"/>
      <c r="U18" s="303"/>
      <c r="V18" s="304"/>
      <c r="W18" s="302"/>
      <c r="X18" s="303"/>
      <c r="Y18" s="303"/>
      <c r="Z18" s="304"/>
      <c r="AA18" s="415"/>
      <c r="AB18" s="348"/>
      <c r="AC18" s="348"/>
      <c r="AD18" s="414"/>
      <c r="AE18" s="30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943">
        <v>1</v>
      </c>
      <c r="AR18" s="824"/>
      <c r="AS18" s="824"/>
      <c r="AT18" s="944"/>
      <c r="AU18" s="302"/>
      <c r="AV18" s="303"/>
      <c r="AW18" s="303"/>
      <c r="AX18" s="338"/>
    </row>
    <row r="19" spans="1:50" ht="12.75" x14ac:dyDescent="0.25">
      <c r="A19" s="1025">
        <f>+A17+1</f>
        <v>4</v>
      </c>
      <c r="B19" s="1018" t="s">
        <v>14</v>
      </c>
      <c r="C19" s="318"/>
      <c r="D19" s="292"/>
      <c r="E19" s="292"/>
      <c r="F19" s="409"/>
      <c r="G19" s="291"/>
      <c r="H19" s="292"/>
      <c r="I19" s="292"/>
      <c r="J19" s="409"/>
      <c r="K19" s="1013"/>
      <c r="L19" s="1014"/>
      <c r="M19" s="1014"/>
      <c r="N19" s="1015"/>
      <c r="O19" s="410"/>
      <c r="P19" s="292"/>
      <c r="Q19" s="292"/>
      <c r="R19" s="293"/>
      <c r="S19" s="410"/>
      <c r="T19" s="292"/>
      <c r="U19" s="292"/>
      <c r="V19" s="409"/>
      <c r="W19" s="291"/>
      <c r="X19" s="292"/>
      <c r="Y19" s="292"/>
      <c r="Z19" s="293"/>
      <c r="AA19" s="1023"/>
      <c r="AB19" s="1014"/>
      <c r="AC19" s="1014"/>
      <c r="AD19" s="1024"/>
      <c r="AE19" s="291"/>
      <c r="AF19" s="292"/>
      <c r="AG19" s="292"/>
      <c r="AH19" s="293"/>
      <c r="AI19" s="291"/>
      <c r="AJ19" s="292"/>
      <c r="AK19" s="292"/>
      <c r="AL19" s="293"/>
      <c r="AM19" s="291"/>
      <c r="AN19" s="292"/>
      <c r="AO19" s="292"/>
      <c r="AP19" s="293"/>
      <c r="AQ19" s="1013"/>
      <c r="AR19" s="1014"/>
      <c r="AS19" s="1014"/>
      <c r="AT19" s="1015"/>
      <c r="AU19" s="291"/>
      <c r="AV19" s="292"/>
      <c r="AW19" s="292"/>
      <c r="AX19" s="337"/>
    </row>
    <row r="20" spans="1:50" s="68" customFormat="1" ht="12.75" x14ac:dyDescent="0.25">
      <c r="A20" s="1025"/>
      <c r="B20" s="1019"/>
      <c r="C20" s="319"/>
      <c r="D20" s="303"/>
      <c r="E20" s="303"/>
      <c r="F20" s="407"/>
      <c r="G20" s="302"/>
      <c r="H20" s="303"/>
      <c r="I20" s="303"/>
      <c r="J20" s="407"/>
      <c r="K20" s="987" t="s">
        <v>189</v>
      </c>
      <c r="L20" s="988"/>
      <c r="M20" s="988"/>
      <c r="N20" s="989"/>
      <c r="O20" s="408"/>
      <c r="P20" s="303"/>
      <c r="Q20" s="303"/>
      <c r="R20" s="304"/>
      <c r="S20" s="408"/>
      <c r="T20" s="303"/>
      <c r="U20" s="303"/>
      <c r="V20" s="407"/>
      <c r="W20" s="302"/>
      <c r="X20" s="303"/>
      <c r="Y20" s="303"/>
      <c r="Z20" s="304"/>
      <c r="AA20" s="408"/>
      <c r="AB20" s="303"/>
      <c r="AC20" s="303"/>
      <c r="AD20" s="407"/>
      <c r="AE20" s="302"/>
      <c r="AF20" s="303"/>
      <c r="AG20" s="303"/>
      <c r="AH20" s="304"/>
      <c r="AI20" s="302"/>
      <c r="AJ20" s="303"/>
      <c r="AK20" s="303"/>
      <c r="AL20" s="304"/>
      <c r="AM20" s="302"/>
      <c r="AN20" s="303"/>
      <c r="AO20" s="303"/>
      <c r="AP20" s="304"/>
      <c r="AQ20" s="987" t="s">
        <v>189</v>
      </c>
      <c r="AR20" s="988"/>
      <c r="AS20" s="988"/>
      <c r="AT20" s="989"/>
      <c r="AU20" s="302"/>
      <c r="AV20" s="303"/>
      <c r="AW20" s="303"/>
      <c r="AX20" s="338"/>
    </row>
    <row r="21" spans="1:50" ht="12.75" x14ac:dyDescent="0.25">
      <c r="A21" s="1035">
        <f>+A19+1</f>
        <v>5</v>
      </c>
      <c r="B21" s="1020" t="s">
        <v>27</v>
      </c>
      <c r="C21" s="318"/>
      <c r="D21" s="292"/>
      <c r="E21" s="292"/>
      <c r="F21" s="293"/>
      <c r="G21" s="410"/>
      <c r="H21" s="292"/>
      <c r="I21" s="292"/>
      <c r="J21" s="409"/>
      <c r="K21" s="1010"/>
      <c r="L21" s="1011"/>
      <c r="M21" s="1011"/>
      <c r="N21" s="1012"/>
      <c r="O21" s="410"/>
      <c r="P21" s="292"/>
      <c r="Q21" s="292"/>
      <c r="R21" s="409"/>
      <c r="S21" s="291"/>
      <c r="T21" s="292"/>
      <c r="U21" s="292"/>
      <c r="V21" s="293"/>
      <c r="W21" s="291"/>
      <c r="X21" s="292"/>
      <c r="Y21" s="292"/>
      <c r="Z21" s="293"/>
      <c r="AA21" s="1010"/>
      <c r="AB21" s="1011"/>
      <c r="AC21" s="1011"/>
      <c r="AD21" s="1012"/>
      <c r="AE21" s="291"/>
      <c r="AF21" s="292"/>
      <c r="AG21" s="292"/>
      <c r="AH21" s="293"/>
      <c r="AI21" s="291"/>
      <c r="AJ21" s="292"/>
      <c r="AK21" s="292"/>
      <c r="AL21" s="293"/>
      <c r="AM21" s="291"/>
      <c r="AN21" s="292"/>
      <c r="AO21" s="292"/>
      <c r="AP21" s="293"/>
      <c r="AQ21" s="1010"/>
      <c r="AR21" s="1011"/>
      <c r="AS21" s="1011"/>
      <c r="AT21" s="1012"/>
      <c r="AU21" s="291"/>
      <c r="AV21" s="292"/>
      <c r="AW21" s="292"/>
      <c r="AX21" s="337"/>
    </row>
    <row r="22" spans="1:50" s="68" customFormat="1" ht="12.75" customHeight="1" x14ac:dyDescent="0.25">
      <c r="A22" s="1035"/>
      <c r="B22" s="1021"/>
      <c r="C22" s="319"/>
      <c r="D22" s="303"/>
      <c r="E22" s="303"/>
      <c r="F22" s="304"/>
      <c r="G22" s="408"/>
      <c r="H22" s="303"/>
      <c r="I22" s="303"/>
      <c r="J22" s="407"/>
      <c r="K22" s="943">
        <v>1</v>
      </c>
      <c r="L22" s="824"/>
      <c r="M22" s="824"/>
      <c r="N22" s="944"/>
      <c r="O22" s="408"/>
      <c r="P22" s="303"/>
      <c r="Q22" s="303"/>
      <c r="R22" s="407"/>
      <c r="S22" s="302"/>
      <c r="T22" s="303"/>
      <c r="U22" s="303"/>
      <c r="V22" s="304"/>
      <c r="W22" s="302"/>
      <c r="X22" s="303"/>
      <c r="Y22" s="303"/>
      <c r="Z22" s="304"/>
      <c r="AA22" s="415"/>
      <c r="AB22" s="348"/>
      <c r="AC22" s="348"/>
      <c r="AD22" s="414"/>
      <c r="AE22" s="302"/>
      <c r="AF22" s="303"/>
      <c r="AG22" s="303"/>
      <c r="AH22" s="304"/>
      <c r="AI22" s="302"/>
      <c r="AJ22" s="303"/>
      <c r="AK22" s="303"/>
      <c r="AL22" s="304"/>
      <c r="AM22" s="302"/>
      <c r="AN22" s="303"/>
      <c r="AO22" s="303"/>
      <c r="AP22" s="304"/>
      <c r="AQ22" s="943">
        <v>1</v>
      </c>
      <c r="AR22" s="824"/>
      <c r="AS22" s="824"/>
      <c r="AT22" s="944"/>
      <c r="AU22" s="302"/>
      <c r="AV22" s="303"/>
      <c r="AW22" s="303"/>
      <c r="AX22" s="338"/>
    </row>
    <row r="23" spans="1:50" ht="12.75" x14ac:dyDescent="0.25">
      <c r="A23" s="1025">
        <f>+A21+1</f>
        <v>6</v>
      </c>
      <c r="B23" s="1020" t="s">
        <v>25</v>
      </c>
      <c r="C23" s="318"/>
      <c r="D23" s="292"/>
      <c r="E23" s="292"/>
      <c r="F23" s="293"/>
      <c r="G23" s="410"/>
      <c r="H23" s="292"/>
      <c r="I23" s="292"/>
      <c r="J23" s="409"/>
      <c r="K23" s="1010"/>
      <c r="L23" s="1011"/>
      <c r="M23" s="1011"/>
      <c r="N23" s="1012"/>
      <c r="O23" s="410"/>
      <c r="P23" s="292"/>
      <c r="Q23" s="292"/>
      <c r="R23" s="409"/>
      <c r="S23" s="291"/>
      <c r="T23" s="292"/>
      <c r="U23" s="292"/>
      <c r="V23" s="293"/>
      <c r="W23" s="291"/>
      <c r="X23" s="292"/>
      <c r="Y23" s="292"/>
      <c r="Z23" s="293"/>
      <c r="AA23" s="1010"/>
      <c r="AB23" s="1011"/>
      <c r="AC23" s="1011"/>
      <c r="AD23" s="1012"/>
      <c r="AE23" s="291"/>
      <c r="AF23" s="292"/>
      <c r="AG23" s="292"/>
      <c r="AH23" s="293"/>
      <c r="AI23" s="291"/>
      <c r="AJ23" s="292"/>
      <c r="AK23" s="292"/>
      <c r="AL23" s="293"/>
      <c r="AM23" s="291"/>
      <c r="AN23" s="292"/>
      <c r="AO23" s="292"/>
      <c r="AP23" s="293"/>
      <c r="AQ23" s="1010"/>
      <c r="AR23" s="1011"/>
      <c r="AS23" s="1011"/>
      <c r="AT23" s="1012"/>
      <c r="AU23" s="291"/>
      <c r="AV23" s="292"/>
      <c r="AW23" s="292"/>
      <c r="AX23" s="337"/>
    </row>
    <row r="24" spans="1:50" s="68" customFormat="1" ht="12.75" x14ac:dyDescent="0.25">
      <c r="A24" s="1025"/>
      <c r="B24" s="1021"/>
      <c r="C24" s="319"/>
      <c r="D24" s="303"/>
      <c r="E24" s="303"/>
      <c r="F24" s="304"/>
      <c r="G24" s="408"/>
      <c r="H24" s="303"/>
      <c r="I24" s="303"/>
      <c r="J24" s="407"/>
      <c r="K24" s="943">
        <v>1</v>
      </c>
      <c r="L24" s="824"/>
      <c r="M24" s="824"/>
      <c r="N24" s="944"/>
      <c r="O24" s="408"/>
      <c r="P24" s="303"/>
      <c r="Q24" s="303"/>
      <c r="R24" s="407"/>
      <c r="S24" s="302"/>
      <c r="T24" s="303"/>
      <c r="U24" s="303"/>
      <c r="V24" s="304"/>
      <c r="W24" s="302"/>
      <c r="X24" s="303"/>
      <c r="Y24" s="303"/>
      <c r="Z24" s="304"/>
      <c r="AA24" s="415"/>
      <c r="AB24" s="348"/>
      <c r="AC24" s="348"/>
      <c r="AD24" s="414"/>
      <c r="AE24" s="302"/>
      <c r="AF24" s="303"/>
      <c r="AG24" s="303"/>
      <c r="AH24" s="304"/>
      <c r="AI24" s="302"/>
      <c r="AJ24" s="303"/>
      <c r="AK24" s="303"/>
      <c r="AL24" s="304"/>
      <c r="AM24" s="302"/>
      <c r="AN24" s="303"/>
      <c r="AO24" s="303"/>
      <c r="AP24" s="304"/>
      <c r="AQ24" s="943">
        <v>1</v>
      </c>
      <c r="AR24" s="824"/>
      <c r="AS24" s="824"/>
      <c r="AT24" s="944"/>
      <c r="AU24" s="302"/>
      <c r="AV24" s="303"/>
      <c r="AW24" s="303"/>
      <c r="AX24" s="338"/>
    </row>
    <row r="25" spans="1:50" ht="12.75" x14ac:dyDescent="0.25">
      <c r="A25" s="1025">
        <f>+A23+1</f>
        <v>7</v>
      </c>
      <c r="B25" s="1020" t="s">
        <v>22</v>
      </c>
      <c r="C25" s="318"/>
      <c r="D25" s="292"/>
      <c r="E25" s="292"/>
      <c r="F25" s="409"/>
      <c r="G25" s="291"/>
      <c r="H25" s="292"/>
      <c r="I25" s="292"/>
      <c r="J25" s="409"/>
      <c r="K25" s="1013"/>
      <c r="L25" s="1014"/>
      <c r="M25" s="1014"/>
      <c r="N25" s="1015"/>
      <c r="O25" s="410"/>
      <c r="P25" s="292"/>
      <c r="Q25" s="292"/>
      <c r="R25" s="293"/>
      <c r="S25" s="410"/>
      <c r="T25" s="292"/>
      <c r="U25" s="292"/>
      <c r="V25" s="409"/>
      <c r="W25" s="291"/>
      <c r="X25" s="292"/>
      <c r="Y25" s="292"/>
      <c r="Z25" s="293"/>
      <c r="AA25" s="1023"/>
      <c r="AB25" s="1014"/>
      <c r="AC25" s="1014"/>
      <c r="AD25" s="1024"/>
      <c r="AE25" s="291"/>
      <c r="AF25" s="292"/>
      <c r="AG25" s="292"/>
      <c r="AH25" s="293"/>
      <c r="AI25" s="291"/>
      <c r="AJ25" s="292"/>
      <c r="AK25" s="292"/>
      <c r="AL25" s="293"/>
      <c r="AM25" s="291"/>
      <c r="AN25" s="292"/>
      <c r="AO25" s="292"/>
      <c r="AP25" s="293"/>
      <c r="AQ25" s="1013"/>
      <c r="AR25" s="1014"/>
      <c r="AS25" s="1014"/>
      <c r="AT25" s="1015"/>
      <c r="AU25" s="291"/>
      <c r="AV25" s="292"/>
      <c r="AW25" s="292"/>
      <c r="AX25" s="337"/>
    </row>
    <row r="26" spans="1:50" ht="12.75" x14ac:dyDescent="0.25">
      <c r="A26" s="1025"/>
      <c r="B26" s="1021"/>
      <c r="C26" s="319"/>
      <c r="D26" s="303"/>
      <c r="E26" s="303"/>
      <c r="F26" s="407"/>
      <c r="G26" s="302"/>
      <c r="H26" s="303"/>
      <c r="I26" s="303"/>
      <c r="J26" s="407"/>
      <c r="K26" s="943">
        <v>1</v>
      </c>
      <c r="L26" s="824"/>
      <c r="M26" s="824"/>
      <c r="N26" s="944"/>
      <c r="O26" s="408"/>
      <c r="P26" s="303"/>
      <c r="Q26" s="303"/>
      <c r="R26" s="304"/>
      <c r="S26" s="408"/>
      <c r="T26" s="303"/>
      <c r="U26" s="303"/>
      <c r="V26" s="407"/>
      <c r="W26" s="302"/>
      <c r="X26" s="303"/>
      <c r="Y26" s="303"/>
      <c r="Z26" s="304"/>
      <c r="AA26" s="408"/>
      <c r="AB26" s="303"/>
      <c r="AC26" s="303"/>
      <c r="AD26" s="407"/>
      <c r="AE26" s="302"/>
      <c r="AF26" s="303"/>
      <c r="AG26" s="303"/>
      <c r="AH26" s="304"/>
      <c r="AI26" s="302"/>
      <c r="AJ26" s="303"/>
      <c r="AK26" s="303"/>
      <c r="AL26" s="304"/>
      <c r="AM26" s="302"/>
      <c r="AN26" s="303"/>
      <c r="AO26" s="303"/>
      <c r="AP26" s="304"/>
      <c r="AQ26" s="943">
        <v>1</v>
      </c>
      <c r="AR26" s="824"/>
      <c r="AS26" s="824"/>
      <c r="AT26" s="944"/>
      <c r="AU26" s="302"/>
      <c r="AV26" s="303"/>
      <c r="AW26" s="303"/>
      <c r="AX26" s="338"/>
    </row>
    <row r="27" spans="1:50" ht="12.75" x14ac:dyDescent="0.25">
      <c r="A27" s="1025">
        <f>+A25+1</f>
        <v>8</v>
      </c>
      <c r="B27" s="1020" t="s">
        <v>28</v>
      </c>
      <c r="C27" s="318"/>
      <c r="D27" s="292"/>
      <c r="E27" s="292"/>
      <c r="F27" s="293"/>
      <c r="G27" s="410"/>
      <c r="H27" s="292"/>
      <c r="I27" s="292"/>
      <c r="J27" s="409"/>
      <c r="K27" s="1010"/>
      <c r="L27" s="1011"/>
      <c r="M27" s="1011"/>
      <c r="N27" s="1012"/>
      <c r="O27" s="410"/>
      <c r="P27" s="292"/>
      <c r="Q27" s="292"/>
      <c r="R27" s="409"/>
      <c r="S27" s="291"/>
      <c r="T27" s="292"/>
      <c r="U27" s="292"/>
      <c r="V27" s="293"/>
      <c r="W27" s="291"/>
      <c r="X27" s="292"/>
      <c r="Y27" s="292"/>
      <c r="Z27" s="293"/>
      <c r="AA27" s="1010"/>
      <c r="AB27" s="1011"/>
      <c r="AC27" s="1011"/>
      <c r="AD27" s="1012"/>
      <c r="AE27" s="291"/>
      <c r="AF27" s="292"/>
      <c r="AG27" s="292"/>
      <c r="AH27" s="293"/>
      <c r="AI27" s="291"/>
      <c r="AJ27" s="292"/>
      <c r="AK27" s="292"/>
      <c r="AL27" s="293"/>
      <c r="AM27" s="291"/>
      <c r="AN27" s="292"/>
      <c r="AO27" s="292"/>
      <c r="AP27" s="293"/>
      <c r="AQ27" s="1010"/>
      <c r="AR27" s="1011"/>
      <c r="AS27" s="1011"/>
      <c r="AT27" s="1012"/>
      <c r="AU27" s="291"/>
      <c r="AV27" s="292"/>
      <c r="AW27" s="292"/>
      <c r="AX27" s="337"/>
    </row>
    <row r="28" spans="1:50" s="68" customFormat="1" ht="12.75" x14ac:dyDescent="0.25">
      <c r="A28" s="1025"/>
      <c r="B28" s="1021"/>
      <c r="C28" s="319"/>
      <c r="D28" s="303"/>
      <c r="E28" s="303"/>
      <c r="F28" s="304"/>
      <c r="G28" s="408"/>
      <c r="H28" s="303"/>
      <c r="I28" s="303"/>
      <c r="J28" s="407"/>
      <c r="K28" s="987" t="s">
        <v>189</v>
      </c>
      <c r="L28" s="988"/>
      <c r="M28" s="988"/>
      <c r="N28" s="989"/>
      <c r="O28" s="408"/>
      <c r="P28" s="303"/>
      <c r="Q28" s="303"/>
      <c r="R28" s="407"/>
      <c r="S28" s="302"/>
      <c r="T28" s="303"/>
      <c r="U28" s="303"/>
      <c r="V28" s="304"/>
      <c r="W28" s="302"/>
      <c r="X28" s="303"/>
      <c r="Y28" s="303"/>
      <c r="Z28" s="304"/>
      <c r="AA28" s="415"/>
      <c r="AB28" s="348"/>
      <c r="AC28" s="348"/>
      <c r="AD28" s="414"/>
      <c r="AE28" s="302"/>
      <c r="AF28" s="303"/>
      <c r="AG28" s="303"/>
      <c r="AH28" s="304"/>
      <c r="AI28" s="302"/>
      <c r="AJ28" s="303"/>
      <c r="AK28" s="303"/>
      <c r="AL28" s="304"/>
      <c r="AM28" s="302"/>
      <c r="AN28" s="303"/>
      <c r="AO28" s="303"/>
      <c r="AP28" s="304"/>
      <c r="AQ28" s="987" t="s">
        <v>189</v>
      </c>
      <c r="AR28" s="988"/>
      <c r="AS28" s="988"/>
      <c r="AT28" s="989"/>
      <c r="AU28" s="302"/>
      <c r="AV28" s="303"/>
      <c r="AW28" s="303"/>
      <c r="AX28" s="338"/>
    </row>
    <row r="29" spans="1:50" ht="12.75" x14ac:dyDescent="0.25">
      <c r="A29" s="1035">
        <f>+A27+1</f>
        <v>9</v>
      </c>
      <c r="B29" s="1018" t="s">
        <v>92</v>
      </c>
      <c r="C29" s="318"/>
      <c r="D29" s="292"/>
      <c r="E29" s="292"/>
      <c r="F29" s="293"/>
      <c r="G29" s="410"/>
      <c r="H29" s="292"/>
      <c r="I29" s="292"/>
      <c r="J29" s="409"/>
      <c r="K29" s="1010"/>
      <c r="L29" s="1011"/>
      <c r="M29" s="1011"/>
      <c r="N29" s="1012"/>
      <c r="O29" s="410"/>
      <c r="P29" s="292"/>
      <c r="Q29" s="292"/>
      <c r="R29" s="409"/>
      <c r="S29" s="291"/>
      <c r="T29" s="292"/>
      <c r="U29" s="292"/>
      <c r="V29" s="293"/>
      <c r="W29" s="291"/>
      <c r="X29" s="292"/>
      <c r="Y29" s="292"/>
      <c r="Z29" s="293"/>
      <c r="AA29" s="1010"/>
      <c r="AB29" s="1011"/>
      <c r="AC29" s="1011"/>
      <c r="AD29" s="1012"/>
      <c r="AE29" s="291"/>
      <c r="AF29" s="292"/>
      <c r="AG29" s="292"/>
      <c r="AH29" s="293"/>
      <c r="AI29" s="291"/>
      <c r="AJ29" s="292"/>
      <c r="AK29" s="292"/>
      <c r="AL29" s="293"/>
      <c r="AM29" s="291"/>
      <c r="AN29" s="292"/>
      <c r="AO29" s="292"/>
      <c r="AP29" s="293"/>
      <c r="AQ29" s="1010"/>
      <c r="AR29" s="1011"/>
      <c r="AS29" s="1011"/>
      <c r="AT29" s="1012"/>
      <c r="AU29" s="291"/>
      <c r="AV29" s="292"/>
      <c r="AW29" s="292"/>
      <c r="AX29" s="337"/>
    </row>
    <row r="30" spans="1:50" ht="12.75" x14ac:dyDescent="0.25">
      <c r="A30" s="1035"/>
      <c r="B30" s="1019"/>
      <c r="C30" s="319"/>
      <c r="D30" s="303"/>
      <c r="E30" s="303"/>
      <c r="F30" s="304"/>
      <c r="G30" s="408"/>
      <c r="H30" s="303"/>
      <c r="I30" s="303"/>
      <c r="J30" s="407"/>
      <c r="K30" s="943">
        <v>1</v>
      </c>
      <c r="L30" s="824"/>
      <c r="M30" s="824"/>
      <c r="N30" s="944"/>
      <c r="O30" s="408"/>
      <c r="P30" s="303"/>
      <c r="Q30" s="303"/>
      <c r="R30" s="407"/>
      <c r="S30" s="302"/>
      <c r="T30" s="303"/>
      <c r="U30" s="303"/>
      <c r="V30" s="304"/>
      <c r="W30" s="302"/>
      <c r="X30" s="303"/>
      <c r="Y30" s="303"/>
      <c r="Z30" s="304"/>
      <c r="AA30" s="415"/>
      <c r="AB30" s="348"/>
      <c r="AC30" s="348"/>
      <c r="AD30" s="414"/>
      <c r="AE30" s="302"/>
      <c r="AF30" s="303"/>
      <c r="AG30" s="303"/>
      <c r="AH30" s="304"/>
      <c r="AI30" s="302"/>
      <c r="AJ30" s="303"/>
      <c r="AK30" s="303"/>
      <c r="AL30" s="304"/>
      <c r="AM30" s="302"/>
      <c r="AN30" s="303"/>
      <c r="AO30" s="303"/>
      <c r="AP30" s="304"/>
      <c r="AQ30" s="943">
        <v>1</v>
      </c>
      <c r="AR30" s="824"/>
      <c r="AS30" s="824"/>
      <c r="AT30" s="944"/>
      <c r="AU30" s="302"/>
      <c r="AV30" s="303"/>
      <c r="AW30" s="303"/>
      <c r="AX30" s="338"/>
    </row>
    <row r="31" spans="1:50" ht="12.75" x14ac:dyDescent="0.25">
      <c r="A31" s="1025">
        <f>+A29+1</f>
        <v>10</v>
      </c>
      <c r="B31" s="1018" t="s">
        <v>17</v>
      </c>
      <c r="C31" s="318"/>
      <c r="D31" s="292"/>
      <c r="E31" s="292"/>
      <c r="F31" s="409"/>
      <c r="G31" s="291"/>
      <c r="H31" s="292"/>
      <c r="I31" s="292"/>
      <c r="J31" s="409"/>
      <c r="K31" s="1013"/>
      <c r="L31" s="1014"/>
      <c r="M31" s="1014"/>
      <c r="N31" s="1015"/>
      <c r="O31" s="410"/>
      <c r="P31" s="292"/>
      <c r="Q31" s="292"/>
      <c r="R31" s="293"/>
      <c r="S31" s="410"/>
      <c r="T31" s="292"/>
      <c r="U31" s="292"/>
      <c r="V31" s="409"/>
      <c r="W31" s="291"/>
      <c r="X31" s="292"/>
      <c r="Y31" s="292"/>
      <c r="Z31" s="293"/>
      <c r="AA31" s="1023"/>
      <c r="AB31" s="1014"/>
      <c r="AC31" s="1014"/>
      <c r="AD31" s="1024"/>
      <c r="AE31" s="291"/>
      <c r="AF31" s="292"/>
      <c r="AG31" s="292"/>
      <c r="AH31" s="293"/>
      <c r="AI31" s="291"/>
      <c r="AJ31" s="292"/>
      <c r="AK31" s="292"/>
      <c r="AL31" s="293"/>
      <c r="AM31" s="291"/>
      <c r="AN31" s="292"/>
      <c r="AO31" s="292"/>
      <c r="AP31" s="293"/>
      <c r="AQ31" s="1013"/>
      <c r="AR31" s="1014"/>
      <c r="AS31" s="1014"/>
      <c r="AT31" s="1015"/>
      <c r="AU31" s="291"/>
      <c r="AV31" s="292"/>
      <c r="AW31" s="292"/>
      <c r="AX31" s="337"/>
    </row>
    <row r="32" spans="1:50" ht="12.75" x14ac:dyDescent="0.25">
      <c r="A32" s="1025"/>
      <c r="B32" s="1019"/>
      <c r="C32" s="319"/>
      <c r="D32" s="303"/>
      <c r="E32" s="303"/>
      <c r="F32" s="407"/>
      <c r="G32" s="302"/>
      <c r="H32" s="303"/>
      <c r="I32" s="303"/>
      <c r="J32" s="407"/>
      <c r="K32" s="943">
        <v>1</v>
      </c>
      <c r="L32" s="824"/>
      <c r="M32" s="824"/>
      <c r="N32" s="944"/>
      <c r="O32" s="408"/>
      <c r="P32" s="303"/>
      <c r="Q32" s="303"/>
      <c r="R32" s="304"/>
      <c r="S32" s="408"/>
      <c r="T32" s="303"/>
      <c r="U32" s="303"/>
      <c r="V32" s="407"/>
      <c r="W32" s="302"/>
      <c r="X32" s="303"/>
      <c r="Y32" s="303"/>
      <c r="Z32" s="304"/>
      <c r="AA32" s="408"/>
      <c r="AB32" s="303"/>
      <c r="AC32" s="303"/>
      <c r="AD32" s="407"/>
      <c r="AE32" s="302"/>
      <c r="AF32" s="303"/>
      <c r="AG32" s="303"/>
      <c r="AH32" s="304"/>
      <c r="AI32" s="302"/>
      <c r="AJ32" s="303"/>
      <c r="AK32" s="303"/>
      <c r="AL32" s="304"/>
      <c r="AM32" s="302"/>
      <c r="AN32" s="303"/>
      <c r="AO32" s="303"/>
      <c r="AP32" s="304"/>
      <c r="AQ32" s="943">
        <v>1</v>
      </c>
      <c r="AR32" s="824"/>
      <c r="AS32" s="824"/>
      <c r="AT32" s="944"/>
      <c r="AU32" s="302"/>
      <c r="AV32" s="303"/>
      <c r="AW32" s="303"/>
      <c r="AX32" s="338"/>
    </row>
    <row r="33" spans="1:50" ht="12" customHeight="1" x14ac:dyDescent="0.25">
      <c r="A33" s="1025">
        <f>+A31+1</f>
        <v>11</v>
      </c>
      <c r="B33" s="1020" t="s">
        <v>23</v>
      </c>
      <c r="C33" s="318"/>
      <c r="D33" s="292"/>
      <c r="E33" s="292"/>
      <c r="F33" s="293"/>
      <c r="G33" s="410"/>
      <c r="H33" s="292"/>
      <c r="I33" s="292"/>
      <c r="J33" s="409"/>
      <c r="K33" s="1010"/>
      <c r="L33" s="1011"/>
      <c r="M33" s="1011"/>
      <c r="N33" s="1012"/>
      <c r="O33" s="410"/>
      <c r="P33" s="292"/>
      <c r="Q33" s="292"/>
      <c r="R33" s="409"/>
      <c r="S33" s="291"/>
      <c r="T33" s="292"/>
      <c r="U33" s="292"/>
      <c r="V33" s="293"/>
      <c r="W33" s="291"/>
      <c r="X33" s="292"/>
      <c r="Y33" s="292"/>
      <c r="Z33" s="293"/>
      <c r="AA33" s="1010"/>
      <c r="AB33" s="1011"/>
      <c r="AC33" s="1011"/>
      <c r="AD33" s="1012"/>
      <c r="AE33" s="291"/>
      <c r="AF33" s="292"/>
      <c r="AG33" s="292"/>
      <c r="AH33" s="293"/>
      <c r="AI33" s="291"/>
      <c r="AJ33" s="292"/>
      <c r="AK33" s="292"/>
      <c r="AL33" s="293"/>
      <c r="AM33" s="291"/>
      <c r="AN33" s="292"/>
      <c r="AO33" s="292"/>
      <c r="AP33" s="293"/>
      <c r="AQ33" s="1010"/>
      <c r="AR33" s="1011"/>
      <c r="AS33" s="1011"/>
      <c r="AT33" s="1012"/>
      <c r="AU33" s="291"/>
      <c r="AV33" s="292"/>
      <c r="AW33" s="292"/>
      <c r="AX33" s="337"/>
    </row>
    <row r="34" spans="1:50" ht="12" customHeight="1" x14ac:dyDescent="0.25">
      <c r="A34" s="1025"/>
      <c r="B34" s="1021"/>
      <c r="C34" s="319"/>
      <c r="D34" s="303"/>
      <c r="E34" s="303"/>
      <c r="F34" s="304"/>
      <c r="G34" s="408"/>
      <c r="H34" s="303"/>
      <c r="I34" s="303"/>
      <c r="J34" s="407"/>
      <c r="K34" s="943">
        <v>1</v>
      </c>
      <c r="L34" s="824"/>
      <c r="M34" s="824"/>
      <c r="N34" s="944"/>
      <c r="O34" s="408"/>
      <c r="P34" s="303"/>
      <c r="Q34" s="303"/>
      <c r="R34" s="407"/>
      <c r="S34" s="302"/>
      <c r="T34" s="303"/>
      <c r="U34" s="303"/>
      <c r="V34" s="304"/>
      <c r="W34" s="302"/>
      <c r="X34" s="303"/>
      <c r="Y34" s="303"/>
      <c r="Z34" s="304"/>
      <c r="AA34" s="415"/>
      <c r="AB34" s="348"/>
      <c r="AC34" s="348"/>
      <c r="AD34" s="414"/>
      <c r="AE34" s="302"/>
      <c r="AF34" s="303"/>
      <c r="AG34" s="303"/>
      <c r="AH34" s="304"/>
      <c r="AI34" s="302"/>
      <c r="AJ34" s="303"/>
      <c r="AK34" s="303"/>
      <c r="AL34" s="304"/>
      <c r="AM34" s="302"/>
      <c r="AN34" s="303"/>
      <c r="AO34" s="303"/>
      <c r="AP34" s="304"/>
      <c r="AQ34" s="943">
        <v>1</v>
      </c>
      <c r="AR34" s="824"/>
      <c r="AS34" s="824"/>
      <c r="AT34" s="944"/>
      <c r="AU34" s="302"/>
      <c r="AV34" s="303"/>
      <c r="AW34" s="303"/>
      <c r="AX34" s="338"/>
    </row>
    <row r="35" spans="1:50" ht="12.75" x14ac:dyDescent="0.25">
      <c r="A35" s="1025">
        <f>+A33+1</f>
        <v>12</v>
      </c>
      <c r="B35" s="1020" t="s">
        <v>24</v>
      </c>
      <c r="C35" s="318"/>
      <c r="D35" s="292"/>
      <c r="E35" s="292"/>
      <c r="F35" s="293"/>
      <c r="G35" s="410"/>
      <c r="H35" s="292"/>
      <c r="I35" s="292"/>
      <c r="J35" s="409"/>
      <c r="K35" s="1010"/>
      <c r="L35" s="1011"/>
      <c r="M35" s="1011"/>
      <c r="N35" s="1012"/>
      <c r="O35" s="410"/>
      <c r="P35" s="292"/>
      <c r="Q35" s="292"/>
      <c r="R35" s="409"/>
      <c r="S35" s="291"/>
      <c r="T35" s="292"/>
      <c r="U35" s="292"/>
      <c r="V35" s="293"/>
      <c r="W35" s="291"/>
      <c r="X35" s="292"/>
      <c r="Y35" s="292"/>
      <c r="Z35" s="293"/>
      <c r="AA35" s="1010"/>
      <c r="AB35" s="1011"/>
      <c r="AC35" s="1011"/>
      <c r="AD35" s="1012"/>
      <c r="AE35" s="291"/>
      <c r="AF35" s="292"/>
      <c r="AG35" s="292"/>
      <c r="AH35" s="293"/>
      <c r="AI35" s="291"/>
      <c r="AJ35" s="292"/>
      <c r="AK35" s="292"/>
      <c r="AL35" s="293"/>
      <c r="AM35" s="291"/>
      <c r="AN35" s="292"/>
      <c r="AO35" s="292"/>
      <c r="AP35" s="293"/>
      <c r="AQ35" s="1010"/>
      <c r="AR35" s="1011"/>
      <c r="AS35" s="1011"/>
      <c r="AT35" s="1012"/>
      <c r="AU35" s="291"/>
      <c r="AV35" s="292"/>
      <c r="AW35" s="292"/>
      <c r="AX35" s="337"/>
    </row>
    <row r="36" spans="1:50" ht="12.75" x14ac:dyDescent="0.25">
      <c r="A36" s="1025"/>
      <c r="B36" s="1021"/>
      <c r="C36" s="319"/>
      <c r="D36" s="303"/>
      <c r="E36" s="303"/>
      <c r="F36" s="304"/>
      <c r="G36" s="408"/>
      <c r="H36" s="303"/>
      <c r="I36" s="303"/>
      <c r="J36" s="407"/>
      <c r="K36" s="943">
        <v>1</v>
      </c>
      <c r="L36" s="824"/>
      <c r="M36" s="824"/>
      <c r="N36" s="944"/>
      <c r="O36" s="408"/>
      <c r="P36" s="303"/>
      <c r="Q36" s="303"/>
      <c r="R36" s="407"/>
      <c r="S36" s="302"/>
      <c r="T36" s="303"/>
      <c r="U36" s="303"/>
      <c r="V36" s="304"/>
      <c r="W36" s="302"/>
      <c r="X36" s="303"/>
      <c r="Y36" s="303"/>
      <c r="Z36" s="304"/>
      <c r="AA36" s="415"/>
      <c r="AB36" s="348"/>
      <c r="AC36" s="348"/>
      <c r="AD36" s="414"/>
      <c r="AE36" s="302"/>
      <c r="AF36" s="303"/>
      <c r="AG36" s="303"/>
      <c r="AH36" s="304"/>
      <c r="AI36" s="302"/>
      <c r="AJ36" s="303"/>
      <c r="AK36" s="303"/>
      <c r="AL36" s="304"/>
      <c r="AM36" s="302"/>
      <c r="AN36" s="303"/>
      <c r="AO36" s="303"/>
      <c r="AP36" s="304"/>
      <c r="AQ36" s="943">
        <v>1</v>
      </c>
      <c r="AR36" s="824"/>
      <c r="AS36" s="824"/>
      <c r="AT36" s="944"/>
      <c r="AU36" s="302"/>
      <c r="AV36" s="303"/>
      <c r="AW36" s="303"/>
      <c r="AX36" s="338"/>
    </row>
    <row r="37" spans="1:50" ht="12.75" x14ac:dyDescent="0.25">
      <c r="A37" s="1035">
        <f>+A35+1</f>
        <v>13</v>
      </c>
      <c r="B37" s="1018" t="s">
        <v>15</v>
      </c>
      <c r="C37" s="318"/>
      <c r="D37" s="292"/>
      <c r="E37" s="292"/>
      <c r="F37" s="409"/>
      <c r="G37" s="291"/>
      <c r="H37" s="292"/>
      <c r="I37" s="292"/>
      <c r="J37" s="409"/>
      <c r="K37" s="1013"/>
      <c r="L37" s="1014"/>
      <c r="M37" s="1014"/>
      <c r="N37" s="1015"/>
      <c r="O37" s="410"/>
      <c r="P37" s="292"/>
      <c r="Q37" s="292"/>
      <c r="R37" s="293"/>
      <c r="S37" s="410"/>
      <c r="T37" s="292"/>
      <c r="U37" s="292"/>
      <c r="V37" s="409"/>
      <c r="W37" s="291"/>
      <c r="X37" s="292"/>
      <c r="Y37" s="292"/>
      <c r="Z37" s="293"/>
      <c r="AA37" s="1023"/>
      <c r="AB37" s="1014"/>
      <c r="AC37" s="1014"/>
      <c r="AD37" s="1024"/>
      <c r="AE37" s="291"/>
      <c r="AF37" s="292"/>
      <c r="AG37" s="292"/>
      <c r="AH37" s="293"/>
      <c r="AI37" s="291"/>
      <c r="AJ37" s="292"/>
      <c r="AK37" s="292"/>
      <c r="AL37" s="293"/>
      <c r="AM37" s="291"/>
      <c r="AN37" s="292"/>
      <c r="AO37" s="292"/>
      <c r="AP37" s="293"/>
      <c r="AQ37" s="1013"/>
      <c r="AR37" s="1014"/>
      <c r="AS37" s="1014"/>
      <c r="AT37" s="1015"/>
      <c r="AU37" s="291"/>
      <c r="AV37" s="292"/>
      <c r="AW37" s="292"/>
      <c r="AX37" s="337"/>
    </row>
    <row r="38" spans="1:50" s="68" customFormat="1" ht="12.75" x14ac:dyDescent="0.25">
      <c r="A38" s="1035"/>
      <c r="B38" s="1019"/>
      <c r="C38" s="319"/>
      <c r="D38" s="303"/>
      <c r="E38" s="303"/>
      <c r="F38" s="407"/>
      <c r="G38" s="302"/>
      <c r="H38" s="303"/>
      <c r="I38" s="303"/>
      <c r="J38" s="407"/>
      <c r="K38" s="943">
        <v>1</v>
      </c>
      <c r="L38" s="824"/>
      <c r="M38" s="824"/>
      <c r="N38" s="944"/>
      <c r="O38" s="408"/>
      <c r="P38" s="303"/>
      <c r="Q38" s="303"/>
      <c r="R38" s="304"/>
      <c r="S38" s="408"/>
      <c r="T38" s="303"/>
      <c r="U38" s="303"/>
      <c r="V38" s="407"/>
      <c r="W38" s="302"/>
      <c r="X38" s="303"/>
      <c r="Y38" s="303"/>
      <c r="Z38" s="304"/>
      <c r="AA38" s="408"/>
      <c r="AB38" s="303"/>
      <c r="AC38" s="303"/>
      <c r="AD38" s="407"/>
      <c r="AE38" s="302"/>
      <c r="AF38" s="303"/>
      <c r="AG38" s="303"/>
      <c r="AH38" s="304"/>
      <c r="AI38" s="302"/>
      <c r="AJ38" s="303"/>
      <c r="AK38" s="303"/>
      <c r="AL38" s="304"/>
      <c r="AM38" s="302"/>
      <c r="AN38" s="303"/>
      <c r="AO38" s="303"/>
      <c r="AP38" s="304"/>
      <c r="AQ38" s="943">
        <v>1</v>
      </c>
      <c r="AR38" s="824"/>
      <c r="AS38" s="824"/>
      <c r="AT38" s="944"/>
      <c r="AU38" s="302"/>
      <c r="AV38" s="303"/>
      <c r="AW38" s="303"/>
      <c r="AX38" s="338"/>
    </row>
    <row r="39" spans="1:50" ht="12.75" x14ac:dyDescent="0.25">
      <c r="A39" s="1025">
        <f>+A37+1</f>
        <v>14</v>
      </c>
      <c r="B39" s="1018" t="s">
        <v>20</v>
      </c>
      <c r="C39" s="318"/>
      <c r="D39" s="292"/>
      <c r="E39" s="292"/>
      <c r="F39" s="293"/>
      <c r="G39" s="410"/>
      <c r="H39" s="292"/>
      <c r="I39" s="292"/>
      <c r="J39" s="409"/>
      <c r="K39" s="1010"/>
      <c r="L39" s="1011"/>
      <c r="M39" s="1011"/>
      <c r="N39" s="1012"/>
      <c r="O39" s="410"/>
      <c r="P39" s="292"/>
      <c r="Q39" s="292"/>
      <c r="R39" s="409"/>
      <c r="S39" s="291"/>
      <c r="T39" s="292"/>
      <c r="U39" s="292"/>
      <c r="V39" s="293"/>
      <c r="W39" s="291"/>
      <c r="X39" s="292"/>
      <c r="Y39" s="292"/>
      <c r="Z39" s="293"/>
      <c r="AA39" s="1010"/>
      <c r="AB39" s="1011"/>
      <c r="AC39" s="1011"/>
      <c r="AD39" s="1012"/>
      <c r="AE39" s="291"/>
      <c r="AF39" s="292"/>
      <c r="AG39" s="292"/>
      <c r="AH39" s="293"/>
      <c r="AI39" s="291"/>
      <c r="AJ39" s="292"/>
      <c r="AK39" s="292"/>
      <c r="AL39" s="293"/>
      <c r="AM39" s="291"/>
      <c r="AN39" s="292"/>
      <c r="AO39" s="292"/>
      <c r="AP39" s="293"/>
      <c r="AQ39" s="1010"/>
      <c r="AR39" s="1011"/>
      <c r="AS39" s="1011"/>
      <c r="AT39" s="1012"/>
      <c r="AU39" s="291"/>
      <c r="AV39" s="292"/>
      <c r="AW39" s="292"/>
      <c r="AX39" s="337"/>
    </row>
    <row r="40" spans="1:50" ht="12.75" x14ac:dyDescent="0.25">
      <c r="A40" s="1025"/>
      <c r="B40" s="1019"/>
      <c r="C40" s="319"/>
      <c r="D40" s="303"/>
      <c r="E40" s="303"/>
      <c r="F40" s="304"/>
      <c r="G40" s="408"/>
      <c r="H40" s="303"/>
      <c r="I40" s="303"/>
      <c r="J40" s="407"/>
      <c r="K40" s="943">
        <v>1</v>
      </c>
      <c r="L40" s="824"/>
      <c r="M40" s="824"/>
      <c r="N40" s="944"/>
      <c r="O40" s="408"/>
      <c r="P40" s="303"/>
      <c r="Q40" s="303"/>
      <c r="R40" s="407"/>
      <c r="S40" s="302"/>
      <c r="T40" s="303"/>
      <c r="U40" s="303"/>
      <c r="V40" s="304"/>
      <c r="W40" s="302"/>
      <c r="X40" s="303"/>
      <c r="Y40" s="303"/>
      <c r="Z40" s="304"/>
      <c r="AA40" s="415"/>
      <c r="AB40" s="348"/>
      <c r="AC40" s="348"/>
      <c r="AD40" s="414"/>
      <c r="AE40" s="302"/>
      <c r="AF40" s="303"/>
      <c r="AG40" s="303"/>
      <c r="AH40" s="304"/>
      <c r="AI40" s="302"/>
      <c r="AJ40" s="303"/>
      <c r="AK40" s="303"/>
      <c r="AL40" s="304"/>
      <c r="AM40" s="302"/>
      <c r="AN40" s="303"/>
      <c r="AO40" s="303"/>
      <c r="AP40" s="304"/>
      <c r="AQ40" s="943">
        <v>1</v>
      </c>
      <c r="AR40" s="824"/>
      <c r="AS40" s="824"/>
      <c r="AT40" s="944"/>
      <c r="AU40" s="302"/>
      <c r="AV40" s="303"/>
      <c r="AW40" s="303"/>
      <c r="AX40" s="338"/>
    </row>
    <row r="41" spans="1:50" ht="12.75" x14ac:dyDescent="0.25">
      <c r="A41" s="1025">
        <f>+A39+1</f>
        <v>15</v>
      </c>
      <c r="B41" s="1018" t="s">
        <v>93</v>
      </c>
      <c r="C41" s="318"/>
      <c r="D41" s="292"/>
      <c r="E41" s="292"/>
      <c r="F41" s="293"/>
      <c r="G41" s="410"/>
      <c r="H41" s="292"/>
      <c r="I41" s="292"/>
      <c r="J41" s="409"/>
      <c r="K41" s="1010"/>
      <c r="L41" s="1011"/>
      <c r="M41" s="1011"/>
      <c r="N41" s="1012"/>
      <c r="O41" s="410"/>
      <c r="P41" s="292"/>
      <c r="Q41" s="292"/>
      <c r="R41" s="409"/>
      <c r="S41" s="291"/>
      <c r="T41" s="292"/>
      <c r="U41" s="292"/>
      <c r="V41" s="293"/>
      <c r="W41" s="291"/>
      <c r="X41" s="292"/>
      <c r="Y41" s="292"/>
      <c r="Z41" s="293"/>
      <c r="AA41" s="1010"/>
      <c r="AB41" s="1011"/>
      <c r="AC41" s="1011"/>
      <c r="AD41" s="1012"/>
      <c r="AE41" s="291"/>
      <c r="AF41" s="292"/>
      <c r="AG41" s="292"/>
      <c r="AH41" s="293"/>
      <c r="AI41" s="291"/>
      <c r="AJ41" s="292"/>
      <c r="AK41" s="292"/>
      <c r="AL41" s="293"/>
      <c r="AM41" s="291"/>
      <c r="AN41" s="292"/>
      <c r="AO41" s="292"/>
      <c r="AP41" s="293"/>
      <c r="AQ41" s="1010"/>
      <c r="AR41" s="1011"/>
      <c r="AS41" s="1011"/>
      <c r="AT41" s="1012"/>
      <c r="AU41" s="291"/>
      <c r="AV41" s="292"/>
      <c r="AW41" s="292"/>
      <c r="AX41" s="337"/>
    </row>
    <row r="42" spans="1:50" s="68" customFormat="1" ht="12.75" customHeight="1" x14ac:dyDescent="0.25">
      <c r="A42" s="1025"/>
      <c r="B42" s="1019"/>
      <c r="C42" s="319"/>
      <c r="D42" s="303"/>
      <c r="E42" s="303"/>
      <c r="F42" s="304"/>
      <c r="G42" s="408"/>
      <c r="H42" s="303"/>
      <c r="I42" s="303"/>
      <c r="J42" s="407"/>
      <c r="K42" s="943">
        <v>1</v>
      </c>
      <c r="L42" s="824"/>
      <c r="M42" s="824"/>
      <c r="N42" s="944"/>
      <c r="O42" s="408"/>
      <c r="P42" s="303"/>
      <c r="Q42" s="303"/>
      <c r="R42" s="407"/>
      <c r="S42" s="302"/>
      <c r="T42" s="303"/>
      <c r="U42" s="303"/>
      <c r="V42" s="304"/>
      <c r="W42" s="302"/>
      <c r="X42" s="303"/>
      <c r="Y42" s="303"/>
      <c r="Z42" s="304"/>
      <c r="AA42" s="415"/>
      <c r="AB42" s="348"/>
      <c r="AC42" s="348"/>
      <c r="AD42" s="414"/>
      <c r="AE42" s="302"/>
      <c r="AF42" s="303"/>
      <c r="AG42" s="303"/>
      <c r="AH42" s="304"/>
      <c r="AI42" s="302"/>
      <c r="AJ42" s="303"/>
      <c r="AK42" s="303"/>
      <c r="AL42" s="304"/>
      <c r="AM42" s="302"/>
      <c r="AN42" s="303"/>
      <c r="AO42" s="303"/>
      <c r="AP42" s="304"/>
      <c r="AQ42" s="943">
        <v>1</v>
      </c>
      <c r="AR42" s="824"/>
      <c r="AS42" s="824"/>
      <c r="AT42" s="944"/>
      <c r="AU42" s="302"/>
      <c r="AV42" s="303"/>
      <c r="AW42" s="303"/>
      <c r="AX42" s="338"/>
    </row>
    <row r="43" spans="1:50" ht="12.75" x14ac:dyDescent="0.25">
      <c r="A43" s="1025">
        <f>+A41+1</f>
        <v>16</v>
      </c>
      <c r="B43" s="1018" t="s">
        <v>32</v>
      </c>
      <c r="C43" s="318"/>
      <c r="D43" s="292"/>
      <c r="E43" s="292"/>
      <c r="F43" s="409"/>
      <c r="G43" s="291"/>
      <c r="H43" s="292"/>
      <c r="I43" s="292"/>
      <c r="J43" s="409"/>
      <c r="K43" s="1013"/>
      <c r="L43" s="1014"/>
      <c r="M43" s="1014"/>
      <c r="N43" s="1015"/>
      <c r="O43" s="410"/>
      <c r="P43" s="292"/>
      <c r="Q43" s="292"/>
      <c r="R43" s="293"/>
      <c r="S43" s="410"/>
      <c r="T43" s="292"/>
      <c r="U43" s="292"/>
      <c r="V43" s="409"/>
      <c r="W43" s="291"/>
      <c r="X43" s="292"/>
      <c r="Y43" s="292"/>
      <c r="Z43" s="293"/>
      <c r="AA43" s="1023"/>
      <c r="AB43" s="1014"/>
      <c r="AC43" s="1014"/>
      <c r="AD43" s="1024"/>
      <c r="AE43" s="291"/>
      <c r="AF43" s="292"/>
      <c r="AG43" s="292"/>
      <c r="AH43" s="293"/>
      <c r="AI43" s="291"/>
      <c r="AJ43" s="292"/>
      <c r="AK43" s="292"/>
      <c r="AL43" s="293"/>
      <c r="AM43" s="291"/>
      <c r="AN43" s="292"/>
      <c r="AO43" s="292"/>
      <c r="AP43" s="293"/>
      <c r="AQ43" s="1013"/>
      <c r="AR43" s="1014"/>
      <c r="AS43" s="1014"/>
      <c r="AT43" s="1015"/>
      <c r="AU43" s="291"/>
      <c r="AV43" s="292"/>
      <c r="AW43" s="292"/>
      <c r="AX43" s="337"/>
    </row>
    <row r="44" spans="1:50" s="68" customFormat="1" ht="12.75" x14ac:dyDescent="0.25">
      <c r="A44" s="1025"/>
      <c r="B44" s="1019"/>
      <c r="C44" s="319"/>
      <c r="D44" s="303"/>
      <c r="E44" s="303"/>
      <c r="F44" s="407"/>
      <c r="G44" s="302"/>
      <c r="H44" s="303"/>
      <c r="I44" s="303"/>
      <c r="J44" s="407"/>
      <c r="K44" s="943">
        <v>1</v>
      </c>
      <c r="L44" s="824"/>
      <c r="M44" s="824"/>
      <c r="N44" s="944"/>
      <c r="O44" s="408"/>
      <c r="P44" s="303"/>
      <c r="Q44" s="303"/>
      <c r="R44" s="304"/>
      <c r="S44" s="408"/>
      <c r="T44" s="303"/>
      <c r="U44" s="303"/>
      <c r="V44" s="407"/>
      <c r="W44" s="302"/>
      <c r="X44" s="303"/>
      <c r="Y44" s="303"/>
      <c r="Z44" s="304"/>
      <c r="AA44" s="408"/>
      <c r="AB44" s="303"/>
      <c r="AC44" s="303"/>
      <c r="AD44" s="407"/>
      <c r="AE44" s="302"/>
      <c r="AF44" s="303"/>
      <c r="AG44" s="303"/>
      <c r="AH44" s="304"/>
      <c r="AI44" s="302"/>
      <c r="AJ44" s="303"/>
      <c r="AK44" s="303"/>
      <c r="AL44" s="304"/>
      <c r="AM44" s="302"/>
      <c r="AN44" s="303"/>
      <c r="AO44" s="303"/>
      <c r="AP44" s="304"/>
      <c r="AQ44" s="943">
        <v>1</v>
      </c>
      <c r="AR44" s="824"/>
      <c r="AS44" s="824"/>
      <c r="AT44" s="944"/>
      <c r="AU44" s="302"/>
      <c r="AV44" s="303"/>
      <c r="AW44" s="303"/>
      <c r="AX44" s="338"/>
    </row>
    <row r="45" spans="1:50" ht="12.75" x14ac:dyDescent="0.25">
      <c r="A45" s="1035">
        <f>+A43+1</f>
        <v>17</v>
      </c>
      <c r="B45" s="1020" t="s">
        <v>30</v>
      </c>
      <c r="C45" s="318"/>
      <c r="D45" s="292"/>
      <c r="E45" s="292"/>
      <c r="F45" s="293"/>
      <c r="G45" s="410"/>
      <c r="H45" s="292"/>
      <c r="I45" s="292"/>
      <c r="J45" s="409"/>
      <c r="K45" s="1010"/>
      <c r="L45" s="1011"/>
      <c r="M45" s="1011"/>
      <c r="N45" s="1012"/>
      <c r="O45" s="410"/>
      <c r="P45" s="292"/>
      <c r="Q45" s="292"/>
      <c r="R45" s="409"/>
      <c r="S45" s="291"/>
      <c r="T45" s="292"/>
      <c r="U45" s="292"/>
      <c r="V45" s="293"/>
      <c r="W45" s="291"/>
      <c r="X45" s="292"/>
      <c r="Y45" s="292"/>
      <c r="Z45" s="293"/>
      <c r="AA45" s="1010"/>
      <c r="AB45" s="1011"/>
      <c r="AC45" s="1011"/>
      <c r="AD45" s="1012"/>
      <c r="AE45" s="291"/>
      <c r="AF45" s="292"/>
      <c r="AG45" s="292"/>
      <c r="AH45" s="293"/>
      <c r="AI45" s="291"/>
      <c r="AJ45" s="292"/>
      <c r="AK45" s="292"/>
      <c r="AL45" s="293"/>
      <c r="AM45" s="291"/>
      <c r="AN45" s="292"/>
      <c r="AO45" s="292"/>
      <c r="AP45" s="293"/>
      <c r="AQ45" s="1010"/>
      <c r="AR45" s="1011"/>
      <c r="AS45" s="1011"/>
      <c r="AT45" s="1012"/>
      <c r="AU45" s="291"/>
      <c r="AV45" s="292"/>
      <c r="AW45" s="292"/>
      <c r="AX45" s="337"/>
    </row>
    <row r="46" spans="1:50" s="68" customFormat="1" ht="12.75" customHeight="1" x14ac:dyDescent="0.25">
      <c r="A46" s="1035"/>
      <c r="B46" s="1021"/>
      <c r="C46" s="319"/>
      <c r="D46" s="303"/>
      <c r="E46" s="303"/>
      <c r="F46" s="304"/>
      <c r="G46" s="408"/>
      <c r="H46" s="303"/>
      <c r="I46" s="303"/>
      <c r="J46" s="407"/>
      <c r="K46" s="943">
        <v>1</v>
      </c>
      <c r="L46" s="824"/>
      <c r="M46" s="824"/>
      <c r="N46" s="944"/>
      <c r="O46" s="408"/>
      <c r="P46" s="303"/>
      <c r="Q46" s="303"/>
      <c r="R46" s="407"/>
      <c r="S46" s="302"/>
      <c r="T46" s="303"/>
      <c r="U46" s="303"/>
      <c r="V46" s="304"/>
      <c r="W46" s="302"/>
      <c r="X46" s="303"/>
      <c r="Y46" s="303"/>
      <c r="Z46" s="304"/>
      <c r="AA46" s="415"/>
      <c r="AB46" s="348"/>
      <c r="AC46" s="348"/>
      <c r="AD46" s="414"/>
      <c r="AE46" s="302"/>
      <c r="AF46" s="303"/>
      <c r="AG46" s="303"/>
      <c r="AH46" s="304"/>
      <c r="AI46" s="302"/>
      <c r="AJ46" s="303"/>
      <c r="AK46" s="303"/>
      <c r="AL46" s="304"/>
      <c r="AM46" s="302"/>
      <c r="AN46" s="303"/>
      <c r="AO46" s="303"/>
      <c r="AP46" s="304"/>
      <c r="AQ46" s="943">
        <v>1</v>
      </c>
      <c r="AR46" s="824"/>
      <c r="AS46" s="824"/>
      <c r="AT46" s="944"/>
      <c r="AU46" s="302"/>
      <c r="AV46" s="303"/>
      <c r="AW46" s="303"/>
      <c r="AX46" s="338"/>
    </row>
    <row r="47" spans="1:50" ht="12.75" x14ac:dyDescent="0.25">
      <c r="A47" s="1025">
        <f>+A45+1</f>
        <v>18</v>
      </c>
      <c r="B47" s="1018" t="s">
        <v>13</v>
      </c>
      <c r="C47" s="318"/>
      <c r="D47" s="292"/>
      <c r="E47" s="292"/>
      <c r="F47" s="293"/>
      <c r="G47" s="410"/>
      <c r="H47" s="292"/>
      <c r="I47" s="292"/>
      <c r="J47" s="409"/>
      <c r="K47" s="1010"/>
      <c r="L47" s="1011"/>
      <c r="M47" s="1011"/>
      <c r="N47" s="1012"/>
      <c r="O47" s="410"/>
      <c r="P47" s="292"/>
      <c r="Q47" s="292"/>
      <c r="R47" s="409"/>
      <c r="S47" s="291"/>
      <c r="T47" s="292"/>
      <c r="U47" s="292"/>
      <c r="V47" s="293"/>
      <c r="W47" s="291"/>
      <c r="X47" s="292"/>
      <c r="Y47" s="292"/>
      <c r="Z47" s="293"/>
      <c r="AA47" s="1010"/>
      <c r="AB47" s="1011"/>
      <c r="AC47" s="1011"/>
      <c r="AD47" s="1012"/>
      <c r="AE47" s="291"/>
      <c r="AF47" s="292"/>
      <c r="AG47" s="292"/>
      <c r="AH47" s="293"/>
      <c r="AI47" s="291"/>
      <c r="AJ47" s="292"/>
      <c r="AK47" s="292"/>
      <c r="AL47" s="293"/>
      <c r="AM47" s="291"/>
      <c r="AN47" s="292"/>
      <c r="AO47" s="292"/>
      <c r="AP47" s="293"/>
      <c r="AQ47" s="1010"/>
      <c r="AR47" s="1011"/>
      <c r="AS47" s="1011"/>
      <c r="AT47" s="1012"/>
      <c r="AU47" s="291"/>
      <c r="AV47" s="292"/>
      <c r="AW47" s="292"/>
      <c r="AX47" s="337"/>
    </row>
    <row r="48" spans="1:50" s="68" customFormat="1" ht="12.75" x14ac:dyDescent="0.25">
      <c r="A48" s="1025"/>
      <c r="B48" s="1019"/>
      <c r="C48" s="319"/>
      <c r="D48" s="303"/>
      <c r="E48" s="303"/>
      <c r="F48" s="304"/>
      <c r="G48" s="408"/>
      <c r="H48" s="303"/>
      <c r="I48" s="303"/>
      <c r="J48" s="407"/>
      <c r="K48" s="943">
        <v>1</v>
      </c>
      <c r="L48" s="824"/>
      <c r="M48" s="824"/>
      <c r="N48" s="944"/>
      <c r="O48" s="408"/>
      <c r="P48" s="303"/>
      <c r="Q48" s="303"/>
      <c r="R48" s="407"/>
      <c r="S48" s="302"/>
      <c r="T48" s="303"/>
      <c r="U48" s="303"/>
      <c r="V48" s="304"/>
      <c r="W48" s="302"/>
      <c r="X48" s="303"/>
      <c r="Y48" s="303"/>
      <c r="Z48" s="304"/>
      <c r="AA48" s="415"/>
      <c r="AB48" s="348"/>
      <c r="AC48" s="348"/>
      <c r="AD48" s="414"/>
      <c r="AE48" s="302"/>
      <c r="AF48" s="303"/>
      <c r="AG48" s="303"/>
      <c r="AH48" s="304"/>
      <c r="AI48" s="302"/>
      <c r="AJ48" s="303"/>
      <c r="AK48" s="303"/>
      <c r="AL48" s="304"/>
      <c r="AM48" s="302"/>
      <c r="AN48" s="303"/>
      <c r="AO48" s="303"/>
      <c r="AP48" s="304"/>
      <c r="AQ48" s="943">
        <v>1</v>
      </c>
      <c r="AR48" s="824"/>
      <c r="AS48" s="824"/>
      <c r="AT48" s="944"/>
      <c r="AU48" s="302"/>
      <c r="AV48" s="303"/>
      <c r="AW48" s="303"/>
      <c r="AX48" s="338"/>
    </row>
    <row r="49" spans="1:50" ht="12.75" x14ac:dyDescent="0.25">
      <c r="A49" s="1025">
        <f>+A47+1</f>
        <v>19</v>
      </c>
      <c r="B49" s="1018" t="s">
        <v>19</v>
      </c>
      <c r="C49" s="318"/>
      <c r="D49" s="292"/>
      <c r="E49" s="292"/>
      <c r="F49" s="409"/>
      <c r="G49" s="291"/>
      <c r="H49" s="292"/>
      <c r="I49" s="292"/>
      <c r="J49" s="409"/>
      <c r="K49" s="1013"/>
      <c r="L49" s="1014"/>
      <c r="M49" s="1014"/>
      <c r="N49" s="1015"/>
      <c r="O49" s="410"/>
      <c r="P49" s="292"/>
      <c r="Q49" s="292"/>
      <c r="R49" s="293"/>
      <c r="S49" s="410"/>
      <c r="T49" s="292"/>
      <c r="U49" s="292"/>
      <c r="V49" s="409"/>
      <c r="W49" s="291"/>
      <c r="X49" s="292"/>
      <c r="Y49" s="292"/>
      <c r="Z49" s="293"/>
      <c r="AA49" s="1023"/>
      <c r="AB49" s="1014"/>
      <c r="AC49" s="1014"/>
      <c r="AD49" s="1024"/>
      <c r="AE49" s="291"/>
      <c r="AF49" s="292"/>
      <c r="AG49" s="292"/>
      <c r="AH49" s="293"/>
      <c r="AI49" s="291"/>
      <c r="AJ49" s="292"/>
      <c r="AK49" s="292"/>
      <c r="AL49" s="293"/>
      <c r="AM49" s="291"/>
      <c r="AN49" s="292"/>
      <c r="AO49" s="292"/>
      <c r="AP49" s="293"/>
      <c r="AQ49" s="1013"/>
      <c r="AR49" s="1014"/>
      <c r="AS49" s="1014"/>
      <c r="AT49" s="1015"/>
      <c r="AU49" s="291"/>
      <c r="AV49" s="292"/>
      <c r="AW49" s="292"/>
      <c r="AX49" s="337"/>
    </row>
    <row r="50" spans="1:50" s="68" customFormat="1" ht="12.75" x14ac:dyDescent="0.25">
      <c r="A50" s="1025"/>
      <c r="B50" s="1019"/>
      <c r="C50" s="319"/>
      <c r="D50" s="303"/>
      <c r="E50" s="303"/>
      <c r="F50" s="407"/>
      <c r="G50" s="302"/>
      <c r="H50" s="303"/>
      <c r="I50" s="303"/>
      <c r="J50" s="407"/>
      <c r="K50" s="943">
        <v>1</v>
      </c>
      <c r="L50" s="824"/>
      <c r="M50" s="824"/>
      <c r="N50" s="944"/>
      <c r="O50" s="408"/>
      <c r="P50" s="303"/>
      <c r="Q50" s="303"/>
      <c r="R50" s="304"/>
      <c r="S50" s="408"/>
      <c r="T50" s="303"/>
      <c r="U50" s="303"/>
      <c r="V50" s="407"/>
      <c r="W50" s="302"/>
      <c r="X50" s="303"/>
      <c r="Y50" s="303"/>
      <c r="Z50" s="304"/>
      <c r="AA50" s="408"/>
      <c r="AB50" s="303"/>
      <c r="AC50" s="303"/>
      <c r="AD50" s="407"/>
      <c r="AE50" s="302"/>
      <c r="AF50" s="303"/>
      <c r="AG50" s="303"/>
      <c r="AH50" s="304"/>
      <c r="AI50" s="302"/>
      <c r="AJ50" s="303"/>
      <c r="AK50" s="303"/>
      <c r="AL50" s="304"/>
      <c r="AM50" s="302"/>
      <c r="AN50" s="303"/>
      <c r="AO50" s="303"/>
      <c r="AP50" s="304"/>
      <c r="AQ50" s="943">
        <v>1</v>
      </c>
      <c r="AR50" s="824"/>
      <c r="AS50" s="824"/>
      <c r="AT50" s="944"/>
      <c r="AU50" s="302"/>
      <c r="AV50" s="303"/>
      <c r="AW50" s="303"/>
      <c r="AX50" s="338"/>
    </row>
    <row r="51" spans="1:50" ht="12.75" x14ac:dyDescent="0.25">
      <c r="A51" s="1025">
        <f>+A49+1</f>
        <v>20</v>
      </c>
      <c r="B51" s="1020" t="s">
        <v>53</v>
      </c>
      <c r="C51" s="318"/>
      <c r="D51" s="292"/>
      <c r="E51" s="292"/>
      <c r="F51" s="293"/>
      <c r="G51" s="410"/>
      <c r="H51" s="292"/>
      <c r="I51" s="292"/>
      <c r="J51" s="409"/>
      <c r="K51" s="1010"/>
      <c r="L51" s="1011"/>
      <c r="M51" s="1011"/>
      <c r="N51" s="1012"/>
      <c r="O51" s="410"/>
      <c r="P51" s="292"/>
      <c r="Q51" s="292"/>
      <c r="R51" s="409"/>
      <c r="S51" s="291"/>
      <c r="T51" s="292"/>
      <c r="U51" s="292"/>
      <c r="V51" s="293"/>
      <c r="W51" s="291"/>
      <c r="X51" s="292"/>
      <c r="Y51" s="292"/>
      <c r="Z51" s="293"/>
      <c r="AA51" s="1010"/>
      <c r="AB51" s="1011"/>
      <c r="AC51" s="1011"/>
      <c r="AD51" s="1012"/>
      <c r="AE51" s="291"/>
      <c r="AF51" s="292"/>
      <c r="AG51" s="292"/>
      <c r="AH51" s="293"/>
      <c r="AI51" s="291"/>
      <c r="AJ51" s="292"/>
      <c r="AK51" s="292"/>
      <c r="AL51" s="293"/>
      <c r="AM51" s="291"/>
      <c r="AN51" s="292"/>
      <c r="AO51" s="292"/>
      <c r="AP51" s="293"/>
      <c r="AQ51" s="1010"/>
      <c r="AR51" s="1011"/>
      <c r="AS51" s="1011"/>
      <c r="AT51" s="1012"/>
      <c r="AU51" s="291"/>
      <c r="AV51" s="292"/>
      <c r="AW51" s="292"/>
      <c r="AX51" s="337"/>
    </row>
    <row r="52" spans="1:50" s="68" customFormat="1" ht="12.75" x14ac:dyDescent="0.25">
      <c r="A52" s="1025"/>
      <c r="B52" s="1021"/>
      <c r="C52" s="319"/>
      <c r="D52" s="303"/>
      <c r="E52" s="303"/>
      <c r="F52" s="304"/>
      <c r="G52" s="408"/>
      <c r="H52" s="303"/>
      <c r="I52" s="303"/>
      <c r="J52" s="407"/>
      <c r="K52" s="943">
        <v>1</v>
      </c>
      <c r="L52" s="824"/>
      <c r="M52" s="824"/>
      <c r="N52" s="944"/>
      <c r="O52" s="408"/>
      <c r="P52" s="303"/>
      <c r="Q52" s="303"/>
      <c r="R52" s="407"/>
      <c r="S52" s="302"/>
      <c r="T52" s="303"/>
      <c r="U52" s="303"/>
      <c r="V52" s="304"/>
      <c r="W52" s="302"/>
      <c r="X52" s="303"/>
      <c r="Y52" s="303"/>
      <c r="Z52" s="304"/>
      <c r="AA52" s="415"/>
      <c r="AB52" s="348"/>
      <c r="AC52" s="348"/>
      <c r="AD52" s="414"/>
      <c r="AE52" s="302"/>
      <c r="AF52" s="303"/>
      <c r="AG52" s="303"/>
      <c r="AH52" s="304"/>
      <c r="AI52" s="302"/>
      <c r="AJ52" s="303"/>
      <c r="AK52" s="303"/>
      <c r="AL52" s="304"/>
      <c r="AM52" s="302"/>
      <c r="AN52" s="303"/>
      <c r="AO52" s="303"/>
      <c r="AP52" s="304"/>
      <c r="AQ52" s="943">
        <v>1</v>
      </c>
      <c r="AR52" s="824"/>
      <c r="AS52" s="824"/>
      <c r="AT52" s="944"/>
      <c r="AU52" s="302"/>
      <c r="AV52" s="303"/>
      <c r="AW52" s="303"/>
      <c r="AX52" s="338"/>
    </row>
    <row r="53" spans="1:50" ht="12.75" x14ac:dyDescent="0.25">
      <c r="A53" s="1025">
        <f>+A51+1</f>
        <v>21</v>
      </c>
      <c r="B53" s="1018" t="s">
        <v>18</v>
      </c>
      <c r="C53" s="318"/>
      <c r="D53" s="292"/>
      <c r="E53" s="292"/>
      <c r="F53" s="293"/>
      <c r="G53" s="410"/>
      <c r="H53" s="292"/>
      <c r="I53" s="292"/>
      <c r="J53" s="409"/>
      <c r="K53" s="1010"/>
      <c r="L53" s="1011"/>
      <c r="M53" s="1011"/>
      <c r="N53" s="1012"/>
      <c r="O53" s="410"/>
      <c r="P53" s="292"/>
      <c r="Q53" s="292"/>
      <c r="R53" s="409"/>
      <c r="S53" s="291"/>
      <c r="T53" s="292"/>
      <c r="U53" s="292"/>
      <c r="V53" s="293"/>
      <c r="W53" s="291"/>
      <c r="X53" s="292"/>
      <c r="Y53" s="292"/>
      <c r="Z53" s="293"/>
      <c r="AA53" s="1010"/>
      <c r="AB53" s="1011"/>
      <c r="AC53" s="1011"/>
      <c r="AD53" s="1012"/>
      <c r="AE53" s="291"/>
      <c r="AF53" s="292"/>
      <c r="AG53" s="292"/>
      <c r="AH53" s="293"/>
      <c r="AI53" s="291"/>
      <c r="AJ53" s="292"/>
      <c r="AK53" s="292"/>
      <c r="AL53" s="293"/>
      <c r="AM53" s="291"/>
      <c r="AN53" s="292"/>
      <c r="AO53" s="292"/>
      <c r="AP53" s="293"/>
      <c r="AQ53" s="1010"/>
      <c r="AR53" s="1011"/>
      <c r="AS53" s="1011"/>
      <c r="AT53" s="1012"/>
      <c r="AU53" s="291"/>
      <c r="AV53" s="292"/>
      <c r="AW53" s="292"/>
      <c r="AX53" s="337"/>
    </row>
    <row r="54" spans="1:50" s="68" customFormat="1" ht="13.5" thickBot="1" x14ac:dyDescent="0.3">
      <c r="A54" s="1025"/>
      <c r="B54" s="1036"/>
      <c r="C54" s="319"/>
      <c r="D54" s="303"/>
      <c r="E54" s="303"/>
      <c r="F54" s="304"/>
      <c r="G54" s="408"/>
      <c r="H54" s="303"/>
      <c r="I54" s="303"/>
      <c r="J54" s="407"/>
      <c r="K54" s="943">
        <v>1</v>
      </c>
      <c r="L54" s="824"/>
      <c r="M54" s="824"/>
      <c r="N54" s="944"/>
      <c r="O54" s="408"/>
      <c r="P54" s="303"/>
      <c r="Q54" s="303"/>
      <c r="R54" s="407"/>
      <c r="S54" s="302"/>
      <c r="T54" s="303"/>
      <c r="U54" s="303"/>
      <c r="V54" s="304"/>
      <c r="W54" s="302"/>
      <c r="X54" s="303"/>
      <c r="Y54" s="303"/>
      <c r="Z54" s="304"/>
      <c r="AA54" s="415"/>
      <c r="AB54" s="348"/>
      <c r="AC54" s="348"/>
      <c r="AD54" s="414"/>
      <c r="AE54" s="302"/>
      <c r="AF54" s="303"/>
      <c r="AG54" s="303"/>
      <c r="AH54" s="304"/>
      <c r="AI54" s="302"/>
      <c r="AJ54" s="303"/>
      <c r="AK54" s="303"/>
      <c r="AL54" s="304"/>
      <c r="AM54" s="302"/>
      <c r="AN54" s="303"/>
      <c r="AO54" s="303"/>
      <c r="AP54" s="304"/>
      <c r="AQ54" s="943">
        <v>1</v>
      </c>
      <c r="AR54" s="824"/>
      <c r="AS54" s="824"/>
      <c r="AT54" s="944"/>
      <c r="AU54" s="302"/>
      <c r="AV54" s="303"/>
      <c r="AW54" s="303"/>
      <c r="AX54" s="338"/>
    </row>
    <row r="55" spans="1:50" ht="15.75" customHeight="1" x14ac:dyDescent="0.25">
      <c r="A55" s="1025">
        <f t="shared" ref="A55" si="0">+A53+1</f>
        <v>22</v>
      </c>
      <c r="B55" s="1037" t="s">
        <v>54</v>
      </c>
      <c r="C55" s="318"/>
      <c r="D55" s="292"/>
      <c r="E55" s="292"/>
      <c r="F55" s="409"/>
      <c r="G55" s="291"/>
      <c r="H55" s="292"/>
      <c r="I55" s="292"/>
      <c r="J55" s="409"/>
      <c r="K55" s="1013"/>
      <c r="L55" s="1014"/>
      <c r="M55" s="1014"/>
      <c r="N55" s="1015"/>
      <c r="O55" s="410"/>
      <c r="P55" s="292"/>
      <c r="Q55" s="292"/>
      <c r="R55" s="293"/>
      <c r="S55" s="410"/>
      <c r="T55" s="292"/>
      <c r="U55" s="292"/>
      <c r="V55" s="409"/>
      <c r="W55" s="291"/>
      <c r="X55" s="292"/>
      <c r="Y55" s="292"/>
      <c r="Z55" s="293"/>
      <c r="AA55" s="1023"/>
      <c r="AB55" s="1014"/>
      <c r="AC55" s="1014"/>
      <c r="AD55" s="1024"/>
      <c r="AE55" s="291"/>
      <c r="AF55" s="292"/>
      <c r="AG55" s="292"/>
      <c r="AH55" s="293"/>
      <c r="AI55" s="291"/>
      <c r="AJ55" s="292"/>
      <c r="AK55" s="292"/>
      <c r="AL55" s="293"/>
      <c r="AM55" s="291"/>
      <c r="AN55" s="292"/>
      <c r="AO55" s="292"/>
      <c r="AP55" s="293"/>
      <c r="AQ55" s="1013"/>
      <c r="AR55" s="1014"/>
      <c r="AS55" s="1014"/>
      <c r="AT55" s="1015"/>
      <c r="AU55" s="291"/>
      <c r="AV55" s="292"/>
      <c r="AW55" s="292"/>
      <c r="AX55" s="337"/>
    </row>
    <row r="56" spans="1:50" ht="15.75" customHeight="1" thickBot="1" x14ac:dyDescent="0.3">
      <c r="A56" s="1039"/>
      <c r="B56" s="1038"/>
      <c r="C56" s="341"/>
      <c r="D56" s="342"/>
      <c r="E56" s="342"/>
      <c r="F56" s="706"/>
      <c r="G56" s="344"/>
      <c r="H56" s="342"/>
      <c r="I56" s="342"/>
      <c r="J56" s="706"/>
      <c r="K56" s="943">
        <v>1</v>
      </c>
      <c r="L56" s="824"/>
      <c r="M56" s="824"/>
      <c r="N56" s="944"/>
      <c r="O56" s="454"/>
      <c r="P56" s="342"/>
      <c r="Q56" s="342"/>
      <c r="R56" s="343"/>
      <c r="S56" s="454"/>
      <c r="T56" s="342"/>
      <c r="U56" s="342"/>
      <c r="V56" s="706"/>
      <c r="W56" s="344"/>
      <c r="X56" s="342"/>
      <c r="Y56" s="342"/>
      <c r="Z56" s="343"/>
      <c r="AA56" s="454"/>
      <c r="AB56" s="342"/>
      <c r="AC56" s="342"/>
      <c r="AD56" s="706"/>
      <c r="AE56" s="344"/>
      <c r="AF56" s="342"/>
      <c r="AG56" s="342"/>
      <c r="AH56" s="343"/>
      <c r="AI56" s="344"/>
      <c r="AJ56" s="342"/>
      <c r="AK56" s="342"/>
      <c r="AL56" s="343"/>
      <c r="AM56" s="344"/>
      <c r="AN56" s="342"/>
      <c r="AO56" s="342"/>
      <c r="AP56" s="343"/>
      <c r="AQ56" s="943">
        <v>1</v>
      </c>
      <c r="AR56" s="824"/>
      <c r="AS56" s="824"/>
      <c r="AT56" s="944"/>
      <c r="AU56" s="344"/>
      <c r="AV56" s="342"/>
      <c r="AW56" s="342"/>
      <c r="AX56" s="346"/>
    </row>
    <row r="57" spans="1:50" ht="17.25" thickTop="1" thickBot="1" x14ac:dyDescent="0.3">
      <c r="A57" s="868" t="s">
        <v>146</v>
      </c>
      <c r="B57" s="936"/>
      <c r="C57" s="272"/>
      <c r="D57" s="273"/>
      <c r="E57" s="273"/>
      <c r="F57" s="455"/>
      <c r="G57" s="455"/>
      <c r="H57" s="455"/>
      <c r="I57" s="455"/>
      <c r="J57" s="455"/>
      <c r="K57" s="866">
        <f>(O5+O7+O9+O11+O14+O16+O18+O20+O22+O24+O26+O28+O30+O32+O34+O36+O38+O40+O42+O44+O46+O48+O50+O52+O54+O56)/26</f>
        <v>0</v>
      </c>
      <c r="L57" s="866"/>
      <c r="M57" s="866"/>
      <c r="N57" s="866"/>
      <c r="O57" s="274"/>
      <c r="P57" s="274"/>
      <c r="Q57" s="274"/>
      <c r="R57" s="274"/>
      <c r="S57" s="707"/>
      <c r="T57" s="282"/>
      <c r="U57" s="282"/>
      <c r="V57" s="282"/>
      <c r="W57" s="273"/>
      <c r="X57" s="273"/>
      <c r="Y57" s="273"/>
      <c r="Z57" s="273"/>
      <c r="AA57" s="866">
        <f>(AE5+AE7+AE9+AE11+AE14+AE16+AE18+AE20+AE22+AE24+AE26+AE28+AE30+AE32+AE34+AE36+AE38+AE40+AE42+AE44+AE46+AE48+AE50+AE52+AE54+AE56)/26</f>
        <v>0</v>
      </c>
      <c r="AB57" s="866"/>
      <c r="AC57" s="866"/>
      <c r="AD57" s="866"/>
      <c r="AE57" s="274"/>
      <c r="AF57" s="274"/>
      <c r="AG57" s="274"/>
      <c r="AH57" s="274"/>
      <c r="AI57" s="273"/>
      <c r="AJ57" s="273"/>
      <c r="AK57" s="273"/>
      <c r="AL57" s="273"/>
      <c r="AM57" s="273"/>
      <c r="AN57" s="273"/>
      <c r="AO57" s="273"/>
      <c r="AP57" s="273"/>
      <c r="AQ57" s="866">
        <v>0</v>
      </c>
      <c r="AR57" s="866"/>
      <c r="AS57" s="866"/>
      <c r="AT57" s="866"/>
      <c r="AU57" s="274"/>
      <c r="AV57" s="274"/>
      <c r="AW57" s="274"/>
      <c r="AX57" s="275"/>
    </row>
    <row r="58" spans="1:50" ht="16.5" thickBot="1" x14ac:dyDescent="0.3">
      <c r="A58" s="856" t="s">
        <v>145</v>
      </c>
      <c r="B58" s="85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6"/>
    </row>
    <row r="59" spans="1:50" ht="20.25" thickTop="1" thickBot="1" x14ac:dyDescent="0.3">
      <c r="A59" s="858">
        <f>SUM(C59:AX59)</f>
        <v>0</v>
      </c>
      <c r="B59" s="859"/>
      <c r="C59" s="277"/>
      <c r="D59" s="278"/>
      <c r="E59" s="278"/>
      <c r="F59" s="279"/>
      <c r="G59" s="279"/>
      <c r="H59" s="279"/>
      <c r="I59" s="279"/>
      <c r="J59" s="279"/>
      <c r="K59" s="279"/>
      <c r="L59" s="279"/>
      <c r="M59" s="278"/>
      <c r="N59" s="278"/>
      <c r="O59" s="832">
        <f>(K57*(100/3))/100</f>
        <v>0</v>
      </c>
      <c r="P59" s="832"/>
      <c r="Q59" s="832"/>
      <c r="R59" s="832"/>
      <c r="S59" s="279"/>
      <c r="T59" s="279"/>
      <c r="U59" s="279"/>
      <c r="V59" s="279"/>
      <c r="W59" s="279"/>
      <c r="X59" s="278"/>
      <c r="Y59" s="278"/>
      <c r="Z59" s="278"/>
      <c r="AA59" s="278"/>
      <c r="AB59" s="278"/>
      <c r="AC59" s="278"/>
      <c r="AD59" s="278"/>
      <c r="AE59" s="832">
        <f>(AA57*(100/3))/100</f>
        <v>0</v>
      </c>
      <c r="AF59" s="832"/>
      <c r="AG59" s="832"/>
      <c r="AH59" s="832"/>
      <c r="AI59" s="279"/>
      <c r="AJ59" s="278"/>
      <c r="AK59" s="278"/>
      <c r="AL59" s="278"/>
      <c r="AM59" s="278"/>
      <c r="AN59" s="278"/>
      <c r="AO59" s="278"/>
      <c r="AP59" s="278"/>
      <c r="AQ59" s="279"/>
      <c r="AR59" s="279"/>
      <c r="AS59" s="279"/>
      <c r="AT59" s="279"/>
      <c r="AU59" s="832">
        <f>(AQ57*(100/3))/100</f>
        <v>0</v>
      </c>
      <c r="AV59" s="832"/>
      <c r="AW59" s="832"/>
      <c r="AX59" s="907"/>
    </row>
    <row r="60" spans="1:50" ht="12" thickTop="1" x14ac:dyDescent="0.25"/>
    <row r="61" spans="1:50" x14ac:dyDescent="0.25">
      <c r="C61" s="15"/>
      <c r="D61" s="15"/>
      <c r="E61" s="15"/>
      <c r="F61" s="26"/>
      <c r="G61" s="15"/>
      <c r="H61" s="15"/>
      <c r="I61" s="15"/>
      <c r="J61" s="15"/>
      <c r="K61" s="27"/>
      <c r="R61" s="27"/>
      <c r="S61" s="27"/>
      <c r="T61" s="27"/>
      <c r="U61" s="27"/>
      <c r="V61" s="27"/>
      <c r="W61" s="27"/>
      <c r="X61" s="27"/>
      <c r="Y61" s="27"/>
      <c r="Z61" s="27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50" ht="15.75" x14ac:dyDescent="0.25">
      <c r="D62" s="10"/>
      <c r="E62" s="10"/>
      <c r="F62" s="13" t="s">
        <v>50</v>
      </c>
      <c r="R62" s="27"/>
      <c r="S62" s="27"/>
      <c r="T62" s="27"/>
      <c r="U62" s="27"/>
      <c r="V62" s="63"/>
      <c r="W62" s="27"/>
      <c r="X62" s="27"/>
      <c r="Y62" s="27"/>
      <c r="Z62" s="27"/>
    </row>
    <row r="63" spans="1:50" ht="15.75" x14ac:dyDescent="0.25">
      <c r="D63" s="10"/>
      <c r="E63" s="10"/>
      <c r="F63" s="14" t="s">
        <v>51</v>
      </c>
      <c r="G63" s="10"/>
      <c r="V63" s="14"/>
      <c r="AG63" s="11" t="s">
        <v>49</v>
      </c>
    </row>
  </sheetData>
  <mergeCells count="206">
    <mergeCell ref="AQ42:AT42"/>
    <mergeCell ref="AQ44:AT44"/>
    <mergeCell ref="AQ46:AT46"/>
    <mergeCell ref="AQ48:AT48"/>
    <mergeCell ref="AQ50:AT50"/>
    <mergeCell ref="AQ52:AT52"/>
    <mergeCell ref="AQ54:AT54"/>
    <mergeCell ref="AQ56:AT56"/>
    <mergeCell ref="AQ24:AT24"/>
    <mergeCell ref="AQ26:AT26"/>
    <mergeCell ref="AQ28:AT28"/>
    <mergeCell ref="AQ30:AT30"/>
    <mergeCell ref="AQ32:AT32"/>
    <mergeCell ref="AQ34:AT34"/>
    <mergeCell ref="AQ36:AT36"/>
    <mergeCell ref="AQ38:AT38"/>
    <mergeCell ref="AQ40:AT40"/>
    <mergeCell ref="AQ5:AT5"/>
    <mergeCell ref="AQ7:AT7"/>
    <mergeCell ref="AQ9:AT9"/>
    <mergeCell ref="AQ11:AT11"/>
    <mergeCell ref="AQ14:AT14"/>
    <mergeCell ref="AQ16:AT16"/>
    <mergeCell ref="AQ18:AT18"/>
    <mergeCell ref="AQ20:AT20"/>
    <mergeCell ref="AQ22:AT22"/>
    <mergeCell ref="A49:A50"/>
    <mergeCell ref="A51:A52"/>
    <mergeCell ref="A53:A54"/>
    <mergeCell ref="A57:B57"/>
    <mergeCell ref="K57:N57"/>
    <mergeCell ref="AQ57:AT57"/>
    <mergeCell ref="A58:B58"/>
    <mergeCell ref="A59:B59"/>
    <mergeCell ref="O59:R59"/>
    <mergeCell ref="K51:N51"/>
    <mergeCell ref="AA51:AD51"/>
    <mergeCell ref="AQ51:AT51"/>
    <mergeCell ref="K53:N53"/>
    <mergeCell ref="AA53:AD53"/>
    <mergeCell ref="AQ53:AT53"/>
    <mergeCell ref="B55:B56"/>
    <mergeCell ref="A55:A56"/>
    <mergeCell ref="K55:N55"/>
    <mergeCell ref="AA57:AD57"/>
    <mergeCell ref="AE59:AH59"/>
    <mergeCell ref="AU59:AX59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A55:AD55"/>
    <mergeCell ref="AQ55:AT55"/>
    <mergeCell ref="B53:B54"/>
    <mergeCell ref="B51:B52"/>
    <mergeCell ref="B49:B50"/>
    <mergeCell ref="B47:B48"/>
    <mergeCell ref="B45:B46"/>
    <mergeCell ref="B43:B44"/>
    <mergeCell ref="B41:B42"/>
    <mergeCell ref="AA47:AD47"/>
    <mergeCell ref="AQ47:AT47"/>
    <mergeCell ref="K49:N49"/>
    <mergeCell ref="AA49:AD49"/>
    <mergeCell ref="AQ49:AT49"/>
    <mergeCell ref="A13:A14"/>
    <mergeCell ref="A15:A16"/>
    <mergeCell ref="A17:A18"/>
    <mergeCell ref="A19:A20"/>
    <mergeCell ref="A21:A22"/>
    <mergeCell ref="A23:A24"/>
    <mergeCell ref="K37:N37"/>
    <mergeCell ref="K39:N39"/>
    <mergeCell ref="K13:N13"/>
    <mergeCell ref="K15:N15"/>
    <mergeCell ref="K17:N17"/>
    <mergeCell ref="K19:N19"/>
    <mergeCell ref="K21:N21"/>
    <mergeCell ref="K23:N23"/>
    <mergeCell ref="K25:N25"/>
    <mergeCell ref="K27:N27"/>
    <mergeCell ref="K29:N29"/>
    <mergeCell ref="K36:N36"/>
    <mergeCell ref="K38:N38"/>
    <mergeCell ref="A25:A26"/>
    <mergeCell ref="A27:A28"/>
    <mergeCell ref="A29:A30"/>
    <mergeCell ref="B33:B34"/>
    <mergeCell ref="B31:B32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  <mergeCell ref="AA23:AD23"/>
    <mergeCell ref="AQ23:AT23"/>
    <mergeCell ref="AA25:AD25"/>
    <mergeCell ref="AQ25:AT25"/>
    <mergeCell ref="AQ27:AT27"/>
    <mergeCell ref="AQ29:AT29"/>
    <mergeCell ref="AQ31:AT31"/>
    <mergeCell ref="AQ33:AT33"/>
    <mergeCell ref="A3:AX3"/>
    <mergeCell ref="A12:AX12"/>
    <mergeCell ref="B4:B5"/>
    <mergeCell ref="AA4:AD4"/>
    <mergeCell ref="AA6:AD6"/>
    <mergeCell ref="AA8:AD8"/>
    <mergeCell ref="AA10:AD10"/>
    <mergeCell ref="K4:N4"/>
    <mergeCell ref="K6:N6"/>
    <mergeCell ref="K8:N8"/>
    <mergeCell ref="K10:N10"/>
    <mergeCell ref="AQ4:AT4"/>
    <mergeCell ref="AQ6:AT6"/>
    <mergeCell ref="AQ8:AT8"/>
    <mergeCell ref="AQ10:AT10"/>
    <mergeCell ref="A4:A5"/>
    <mergeCell ref="AA13:AD13"/>
    <mergeCell ref="AQ13:AT13"/>
    <mergeCell ref="AA15:AD15"/>
    <mergeCell ref="AQ15:AT15"/>
    <mergeCell ref="AA17:AD17"/>
    <mergeCell ref="AQ17:AT17"/>
    <mergeCell ref="AA19:AD19"/>
    <mergeCell ref="AQ19:AT19"/>
    <mergeCell ref="AA21:AD21"/>
    <mergeCell ref="AQ21:AT21"/>
    <mergeCell ref="AQ37:AT37"/>
    <mergeCell ref="AQ39:AT39"/>
    <mergeCell ref="AQ41:AT41"/>
    <mergeCell ref="AQ43:AT43"/>
    <mergeCell ref="AQ45:AT45"/>
    <mergeCell ref="B8:B9"/>
    <mergeCell ref="B6:B7"/>
    <mergeCell ref="A10:A11"/>
    <mergeCell ref="A8:A9"/>
    <mergeCell ref="A6:A7"/>
    <mergeCell ref="AA27:AD27"/>
    <mergeCell ref="AA29:AD29"/>
    <mergeCell ref="AA31:AD31"/>
    <mergeCell ref="AA33:AD33"/>
    <mergeCell ref="AA35:AD35"/>
    <mergeCell ref="AA37:AD37"/>
    <mergeCell ref="AA39:AD39"/>
    <mergeCell ref="AA41:AD41"/>
    <mergeCell ref="AA43:AD43"/>
    <mergeCell ref="AA45:AD45"/>
    <mergeCell ref="B39:B40"/>
    <mergeCell ref="B37:B38"/>
    <mergeCell ref="B35:B36"/>
    <mergeCell ref="AQ35:AT35"/>
    <mergeCell ref="K5:N5"/>
    <mergeCell ref="K7:N7"/>
    <mergeCell ref="K9:N9"/>
    <mergeCell ref="K11:N11"/>
    <mergeCell ref="K14:N14"/>
    <mergeCell ref="K16:N16"/>
    <mergeCell ref="K24:N24"/>
    <mergeCell ref="K26:N26"/>
    <mergeCell ref="K30:N30"/>
    <mergeCell ref="B10:B11"/>
    <mergeCell ref="K31:N31"/>
    <mergeCell ref="K33:N33"/>
    <mergeCell ref="B29:B30"/>
    <mergeCell ref="B27:B28"/>
    <mergeCell ref="B25:B26"/>
    <mergeCell ref="B23:B24"/>
    <mergeCell ref="B21:B22"/>
    <mergeCell ref="B19:B20"/>
    <mergeCell ref="B17:B18"/>
    <mergeCell ref="B15:B16"/>
    <mergeCell ref="B13:B14"/>
    <mergeCell ref="K48:N48"/>
    <mergeCell ref="K50:N50"/>
    <mergeCell ref="K52:N52"/>
    <mergeCell ref="K54:N54"/>
    <mergeCell ref="K56:N56"/>
    <mergeCell ref="K18:N18"/>
    <mergeCell ref="K20:N20"/>
    <mergeCell ref="K22:N22"/>
    <mergeCell ref="K28:N28"/>
    <mergeCell ref="K42:N42"/>
    <mergeCell ref="K46:N46"/>
    <mergeCell ref="K35:N35"/>
    <mergeCell ref="K41:N41"/>
    <mergeCell ref="K43:N43"/>
    <mergeCell ref="K45:N45"/>
    <mergeCell ref="K47:N47"/>
    <mergeCell ref="K40:N40"/>
    <mergeCell ref="K44:N44"/>
    <mergeCell ref="K32:N32"/>
    <mergeCell ref="K34:N34"/>
  </mergeCells>
  <hyperlinks>
    <hyperlink ref="A1" location="'LISTADO DE MANTENIMIENTOS'!A1" display="INICIO" xr:uid="{00000000-0004-0000-09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00"/>
  </sheetPr>
  <dimension ref="A1:BD63"/>
  <sheetViews>
    <sheetView topLeftCell="A22" workbookViewId="0">
      <selection activeCell="B58" sqref="B58:D58"/>
    </sheetView>
  </sheetViews>
  <sheetFormatPr baseColWidth="10" defaultColWidth="11.42578125" defaultRowHeight="11.25" x14ac:dyDescent="0.25"/>
  <cols>
    <col min="1" max="1" width="2.7109375" style="1" customWidth="1"/>
    <col min="2" max="2" width="28.42578125" style="1" customWidth="1"/>
    <col min="3" max="50" width="2.28515625" style="1" customWidth="1"/>
    <col min="51" max="53" width="11.42578125" style="1"/>
    <col min="54" max="54" width="12.5703125" style="1" bestFit="1" customWidth="1"/>
    <col min="55" max="55" width="11.42578125" style="1"/>
    <col min="56" max="56" width="11.7109375" style="1" bestFit="1" customWidth="1"/>
    <col min="57" max="16384" width="11.42578125" style="1"/>
  </cols>
  <sheetData>
    <row r="1" spans="1:54" s="2" customFormat="1" ht="12.75" customHeight="1" thickTop="1" x14ac:dyDescent="0.25">
      <c r="A1" s="109" t="s">
        <v>81</v>
      </c>
      <c r="B1" s="1049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10" t="s">
        <v>84</v>
      </c>
      <c r="B2" s="1050"/>
      <c r="C2" s="6">
        <v>1</v>
      </c>
      <c r="D2" s="7">
        <v>2</v>
      </c>
      <c r="E2" s="7">
        <v>3</v>
      </c>
      <c r="F2" s="8">
        <v>4</v>
      </c>
      <c r="G2" s="6">
        <v>1</v>
      </c>
      <c r="H2" s="7">
        <v>2</v>
      </c>
      <c r="I2" s="7">
        <v>3</v>
      </c>
      <c r="J2" s="8">
        <v>4</v>
      </c>
      <c r="K2" s="6">
        <v>1</v>
      </c>
      <c r="L2" s="7">
        <v>2</v>
      </c>
      <c r="M2" s="7">
        <v>3</v>
      </c>
      <c r="N2" s="8">
        <v>4</v>
      </c>
      <c r="O2" s="6">
        <v>1</v>
      </c>
      <c r="P2" s="7">
        <v>2</v>
      </c>
      <c r="Q2" s="7">
        <v>3</v>
      </c>
      <c r="R2" s="8">
        <v>4</v>
      </c>
      <c r="S2" s="6">
        <v>1</v>
      </c>
      <c r="T2" s="7">
        <v>2</v>
      </c>
      <c r="U2" s="7">
        <v>3</v>
      </c>
      <c r="V2" s="8">
        <v>4</v>
      </c>
      <c r="W2" s="6">
        <v>1</v>
      </c>
      <c r="X2" s="7">
        <v>2</v>
      </c>
      <c r="Y2" s="7">
        <v>3</v>
      </c>
      <c r="Z2" s="8">
        <v>4</v>
      </c>
      <c r="AA2" s="6">
        <v>1</v>
      </c>
      <c r="AB2" s="7">
        <v>2</v>
      </c>
      <c r="AC2" s="7">
        <v>3</v>
      </c>
      <c r="AD2" s="8">
        <v>4</v>
      </c>
      <c r="AE2" s="6">
        <v>1</v>
      </c>
      <c r="AF2" s="7">
        <v>2</v>
      </c>
      <c r="AG2" s="7">
        <v>3</v>
      </c>
      <c r="AH2" s="8">
        <v>4</v>
      </c>
      <c r="AI2" s="6">
        <v>1</v>
      </c>
      <c r="AJ2" s="7">
        <v>2</v>
      </c>
      <c r="AK2" s="7">
        <v>3</v>
      </c>
      <c r="AL2" s="8">
        <v>4</v>
      </c>
      <c r="AM2" s="6">
        <v>1</v>
      </c>
      <c r="AN2" s="7">
        <v>2</v>
      </c>
      <c r="AO2" s="7">
        <v>3</v>
      </c>
      <c r="AP2" s="8">
        <v>4</v>
      </c>
      <c r="AQ2" s="6">
        <v>1</v>
      </c>
      <c r="AR2" s="7">
        <v>2</v>
      </c>
      <c r="AS2" s="7">
        <v>3</v>
      </c>
      <c r="AT2" s="8">
        <v>4</v>
      </c>
      <c r="AU2" s="6">
        <v>1</v>
      </c>
      <c r="AV2" s="7">
        <v>2</v>
      </c>
      <c r="AW2" s="7">
        <v>3</v>
      </c>
      <c r="AX2" s="111">
        <v>4</v>
      </c>
    </row>
    <row r="3" spans="1:54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4" s="2" customFormat="1" ht="12.75" x14ac:dyDescent="0.25">
      <c r="A4" s="115">
        <v>1</v>
      </c>
      <c r="B4" s="112" t="s">
        <v>52</v>
      </c>
      <c r="C4" s="321"/>
      <c r="D4" s="311"/>
      <c r="E4" s="311"/>
      <c r="F4" s="312"/>
      <c r="G4" s="315"/>
      <c r="H4" s="313"/>
      <c r="I4" s="313"/>
      <c r="J4" s="314"/>
      <c r="K4" s="310"/>
      <c r="L4" s="311"/>
      <c r="M4" s="311"/>
      <c r="N4" s="312"/>
      <c r="O4" s="310"/>
      <c r="P4" s="311"/>
      <c r="Q4" s="311"/>
      <c r="R4" s="312"/>
      <c r="S4" s="315"/>
      <c r="T4" s="313"/>
      <c r="U4" s="313"/>
      <c r="V4" s="314"/>
      <c r="W4" s="310"/>
      <c r="X4" s="311"/>
      <c r="Y4" s="311"/>
      <c r="Z4" s="312"/>
      <c r="AA4" s="310"/>
      <c r="AB4" s="311"/>
      <c r="AC4" s="311"/>
      <c r="AD4" s="312"/>
      <c r="AE4" s="315"/>
      <c r="AF4" s="313"/>
      <c r="AG4" s="313"/>
      <c r="AH4" s="314"/>
      <c r="AI4" s="310"/>
      <c r="AJ4" s="311"/>
      <c r="AK4" s="311"/>
      <c r="AL4" s="312"/>
      <c r="AM4" s="310"/>
      <c r="AN4" s="311"/>
      <c r="AO4" s="311"/>
      <c r="AP4" s="312"/>
      <c r="AQ4" s="315"/>
      <c r="AR4" s="313"/>
      <c r="AS4" s="313"/>
      <c r="AT4" s="314"/>
      <c r="AU4" s="310"/>
      <c r="AV4" s="316"/>
      <c r="AW4" s="316"/>
      <c r="AX4" s="317"/>
      <c r="AY4" s="66"/>
      <c r="AZ4" s="66"/>
      <c r="BA4" s="66"/>
      <c r="BB4" s="66"/>
    </row>
    <row r="5" spans="1:54" s="66" customFormat="1" ht="12.75" x14ac:dyDescent="0.25">
      <c r="A5" s="708"/>
      <c r="B5" s="112"/>
      <c r="C5" s="347"/>
      <c r="D5" s="348"/>
      <c r="E5" s="348"/>
      <c r="F5" s="349"/>
      <c r="G5" s="350"/>
      <c r="H5" s="348"/>
      <c r="I5" s="348"/>
      <c r="J5" s="349"/>
      <c r="K5" s="350"/>
      <c r="L5" s="348"/>
      <c r="M5" s="348"/>
      <c r="N5" s="349"/>
      <c r="O5" s="350"/>
      <c r="P5" s="348"/>
      <c r="Q5" s="348"/>
      <c r="R5" s="349"/>
      <c r="S5" s="350"/>
      <c r="T5" s="348"/>
      <c r="U5" s="348"/>
      <c r="V5" s="349"/>
      <c r="W5" s="350"/>
      <c r="X5" s="348"/>
      <c r="Y5" s="348"/>
      <c r="Z5" s="349"/>
      <c r="AA5" s="350"/>
      <c r="AB5" s="348"/>
      <c r="AC5" s="348"/>
      <c r="AD5" s="349"/>
      <c r="AE5" s="350"/>
      <c r="AF5" s="348"/>
      <c r="AG5" s="348"/>
      <c r="AH5" s="349"/>
      <c r="AI5" s="350"/>
      <c r="AJ5" s="348"/>
      <c r="AK5" s="348"/>
      <c r="AL5" s="349"/>
      <c r="AM5" s="350"/>
      <c r="AN5" s="348"/>
      <c r="AO5" s="348"/>
      <c r="AP5" s="349"/>
      <c r="AQ5" s="350"/>
      <c r="AR5" s="348"/>
      <c r="AS5" s="348"/>
      <c r="AT5" s="349"/>
      <c r="AU5" s="350"/>
      <c r="AV5" s="351"/>
      <c r="AW5" s="351"/>
      <c r="AX5" s="352"/>
    </row>
    <row r="6" spans="1:54" ht="12.75" x14ac:dyDescent="0.25">
      <c r="A6" s="116">
        <f>+A4+1</f>
        <v>2</v>
      </c>
      <c r="B6" s="113" t="s">
        <v>47</v>
      </c>
      <c r="C6" s="318"/>
      <c r="D6" s="292"/>
      <c r="E6" s="292"/>
      <c r="F6" s="293"/>
      <c r="G6" s="296"/>
      <c r="H6" s="294"/>
      <c r="I6" s="294"/>
      <c r="J6" s="295"/>
      <c r="K6" s="291"/>
      <c r="L6" s="292"/>
      <c r="M6" s="292"/>
      <c r="N6" s="293"/>
      <c r="O6" s="291"/>
      <c r="P6" s="292"/>
      <c r="Q6" s="292"/>
      <c r="R6" s="293"/>
      <c r="S6" s="296"/>
      <c r="T6" s="294"/>
      <c r="U6" s="294"/>
      <c r="V6" s="295"/>
      <c r="W6" s="291"/>
      <c r="X6" s="292"/>
      <c r="Y6" s="292"/>
      <c r="Z6" s="293"/>
      <c r="AA6" s="291"/>
      <c r="AB6" s="292"/>
      <c r="AC6" s="292"/>
      <c r="AD6" s="293"/>
      <c r="AE6" s="296"/>
      <c r="AF6" s="294"/>
      <c r="AG6" s="294"/>
      <c r="AH6" s="295"/>
      <c r="AI6" s="291"/>
      <c r="AJ6" s="292"/>
      <c r="AK6" s="292"/>
      <c r="AL6" s="293"/>
      <c r="AM6" s="291"/>
      <c r="AN6" s="292"/>
      <c r="AO6" s="292"/>
      <c r="AP6" s="293"/>
      <c r="AQ6" s="296"/>
      <c r="AR6" s="294"/>
      <c r="AS6" s="294"/>
      <c r="AT6" s="295"/>
      <c r="AU6" s="291"/>
      <c r="AV6" s="300"/>
      <c r="AW6" s="300"/>
      <c r="AX6" s="301"/>
      <c r="AY6" s="68"/>
      <c r="AZ6" s="68"/>
      <c r="BA6" s="68"/>
      <c r="BB6" s="68"/>
    </row>
    <row r="7" spans="1:54" s="68" customFormat="1" ht="12.75" x14ac:dyDescent="0.25">
      <c r="A7" s="181"/>
      <c r="B7" s="113"/>
      <c r="C7" s="319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302"/>
      <c r="P7" s="303"/>
      <c r="Q7" s="303"/>
      <c r="R7" s="304"/>
      <c r="S7" s="302"/>
      <c r="T7" s="303"/>
      <c r="U7" s="303"/>
      <c r="V7" s="304"/>
      <c r="W7" s="302"/>
      <c r="X7" s="303"/>
      <c r="Y7" s="303"/>
      <c r="Z7" s="304"/>
      <c r="AA7" s="302"/>
      <c r="AB7" s="303"/>
      <c r="AC7" s="303"/>
      <c r="AD7" s="304"/>
      <c r="AE7" s="302"/>
      <c r="AF7" s="303"/>
      <c r="AG7" s="303"/>
      <c r="AH7" s="304"/>
      <c r="AI7" s="302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302"/>
      <c r="AV7" s="308"/>
      <c r="AW7" s="308"/>
      <c r="AX7" s="309"/>
    </row>
    <row r="8" spans="1:54" ht="12.75" x14ac:dyDescent="0.25">
      <c r="A8" s="116">
        <f t="shared" ref="A8" si="0">+A6+1</f>
        <v>3</v>
      </c>
      <c r="B8" s="113" t="s">
        <v>46</v>
      </c>
      <c r="C8" s="318"/>
      <c r="D8" s="292"/>
      <c r="E8" s="292"/>
      <c r="F8" s="293"/>
      <c r="G8" s="296"/>
      <c r="H8" s="294"/>
      <c r="I8" s="294"/>
      <c r="J8" s="295"/>
      <c r="K8" s="291"/>
      <c r="L8" s="292"/>
      <c r="M8" s="292"/>
      <c r="N8" s="293"/>
      <c r="O8" s="291"/>
      <c r="P8" s="292"/>
      <c r="Q8" s="292"/>
      <c r="R8" s="293"/>
      <c r="S8" s="296"/>
      <c r="T8" s="294"/>
      <c r="U8" s="294"/>
      <c r="V8" s="295"/>
      <c r="W8" s="291"/>
      <c r="X8" s="292"/>
      <c r="Y8" s="292"/>
      <c r="Z8" s="293"/>
      <c r="AA8" s="291"/>
      <c r="AB8" s="292"/>
      <c r="AC8" s="292"/>
      <c r="AD8" s="293"/>
      <c r="AE8" s="296"/>
      <c r="AF8" s="294"/>
      <c r="AG8" s="294"/>
      <c r="AH8" s="295"/>
      <c r="AI8" s="291"/>
      <c r="AJ8" s="292"/>
      <c r="AK8" s="292"/>
      <c r="AL8" s="293"/>
      <c r="AM8" s="291"/>
      <c r="AN8" s="292"/>
      <c r="AO8" s="292"/>
      <c r="AP8" s="293"/>
      <c r="AQ8" s="296"/>
      <c r="AR8" s="294"/>
      <c r="AS8" s="294"/>
      <c r="AT8" s="295"/>
      <c r="AU8" s="291"/>
      <c r="AV8" s="300"/>
      <c r="AW8" s="300"/>
      <c r="AX8" s="301"/>
      <c r="AY8" s="68"/>
      <c r="AZ8" s="68"/>
      <c r="BA8" s="68"/>
      <c r="BB8" s="68"/>
    </row>
    <row r="9" spans="1:54" s="68" customFormat="1" ht="12.75" x14ac:dyDescent="0.25">
      <c r="A9" s="674"/>
      <c r="B9" s="676"/>
      <c r="C9" s="319"/>
      <c r="D9" s="303"/>
      <c r="E9" s="303"/>
      <c r="F9" s="304"/>
      <c r="G9" s="302"/>
      <c r="H9" s="303"/>
      <c r="I9" s="303"/>
      <c r="J9" s="304"/>
      <c r="K9" s="302"/>
      <c r="L9" s="303"/>
      <c r="M9" s="303"/>
      <c r="N9" s="304"/>
      <c r="O9" s="302"/>
      <c r="P9" s="303"/>
      <c r="Q9" s="303"/>
      <c r="R9" s="304"/>
      <c r="S9" s="302"/>
      <c r="T9" s="303"/>
      <c r="U9" s="303"/>
      <c r="V9" s="304"/>
      <c r="W9" s="302"/>
      <c r="X9" s="303"/>
      <c r="Y9" s="303"/>
      <c r="Z9" s="304"/>
      <c r="AA9" s="302"/>
      <c r="AB9" s="303"/>
      <c r="AC9" s="303"/>
      <c r="AD9" s="304"/>
      <c r="AE9" s="302"/>
      <c r="AF9" s="303"/>
      <c r="AG9" s="303"/>
      <c r="AH9" s="304"/>
      <c r="AI9" s="302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302"/>
      <c r="AV9" s="308"/>
      <c r="AW9" s="308"/>
      <c r="AX9" s="309"/>
    </row>
    <row r="10" spans="1:54" ht="12.75" x14ac:dyDescent="0.25">
      <c r="A10" s="675">
        <f>+A8+1</f>
        <v>4</v>
      </c>
      <c r="B10" s="676" t="s">
        <v>48</v>
      </c>
      <c r="C10" s="318"/>
      <c r="D10" s="292"/>
      <c r="E10" s="292"/>
      <c r="F10" s="293"/>
      <c r="G10" s="296"/>
      <c r="H10" s="294"/>
      <c r="I10" s="294"/>
      <c r="J10" s="295"/>
      <c r="K10" s="291"/>
      <c r="L10" s="292"/>
      <c r="M10" s="292"/>
      <c r="N10" s="293"/>
      <c r="O10" s="291"/>
      <c r="P10" s="292"/>
      <c r="Q10" s="292"/>
      <c r="R10" s="293"/>
      <c r="S10" s="296"/>
      <c r="T10" s="294"/>
      <c r="U10" s="294"/>
      <c r="V10" s="295"/>
      <c r="W10" s="291"/>
      <c r="X10" s="292"/>
      <c r="Y10" s="292"/>
      <c r="Z10" s="293"/>
      <c r="AA10" s="291"/>
      <c r="AB10" s="292"/>
      <c r="AC10" s="292"/>
      <c r="AD10" s="293"/>
      <c r="AE10" s="296"/>
      <c r="AF10" s="294"/>
      <c r="AG10" s="294"/>
      <c r="AH10" s="295"/>
      <c r="AI10" s="291"/>
      <c r="AJ10" s="292"/>
      <c r="AK10" s="292"/>
      <c r="AL10" s="293"/>
      <c r="AM10" s="291"/>
      <c r="AN10" s="292"/>
      <c r="AO10" s="292"/>
      <c r="AP10" s="293"/>
      <c r="AQ10" s="296"/>
      <c r="AR10" s="294"/>
      <c r="AS10" s="294"/>
      <c r="AT10" s="295"/>
      <c r="AU10" s="291"/>
      <c r="AV10" s="300"/>
      <c r="AW10" s="300"/>
      <c r="AX10" s="301"/>
      <c r="AY10" s="68"/>
      <c r="AZ10" s="68"/>
      <c r="BA10" s="68"/>
      <c r="BB10" s="68"/>
    </row>
    <row r="11" spans="1:54" s="68" customFormat="1" ht="13.5" thickBot="1" x14ac:dyDescent="0.3">
      <c r="A11" s="182"/>
      <c r="B11" s="114"/>
      <c r="C11" s="319"/>
      <c r="D11" s="303"/>
      <c r="E11" s="303"/>
      <c r="F11" s="304"/>
      <c r="G11" s="302"/>
      <c r="H11" s="303"/>
      <c r="I11" s="303"/>
      <c r="J11" s="304"/>
      <c r="K11" s="302"/>
      <c r="L11" s="303"/>
      <c r="M11" s="303"/>
      <c r="N11" s="304"/>
      <c r="O11" s="302"/>
      <c r="P11" s="303"/>
      <c r="Q11" s="303"/>
      <c r="R11" s="304"/>
      <c r="S11" s="302"/>
      <c r="T11" s="303"/>
      <c r="U11" s="303"/>
      <c r="V11" s="304"/>
      <c r="W11" s="302"/>
      <c r="X11" s="303"/>
      <c r="Y11" s="303"/>
      <c r="Z11" s="304"/>
      <c r="AA11" s="302"/>
      <c r="AB11" s="303"/>
      <c r="AC11" s="303"/>
      <c r="AD11" s="304"/>
      <c r="AE11" s="302"/>
      <c r="AF11" s="303"/>
      <c r="AG11" s="303"/>
      <c r="AH11" s="304"/>
      <c r="AI11" s="302"/>
      <c r="AJ11" s="303"/>
      <c r="AK11" s="303"/>
      <c r="AL11" s="304"/>
      <c r="AM11" s="302"/>
      <c r="AN11" s="303"/>
      <c r="AO11" s="303"/>
      <c r="AP11" s="304"/>
      <c r="AQ11" s="302"/>
      <c r="AR11" s="303"/>
      <c r="AS11" s="303"/>
      <c r="AT11" s="304"/>
      <c r="AU11" s="302"/>
      <c r="AV11" s="308"/>
      <c r="AW11" s="308"/>
      <c r="AX11" s="309"/>
    </row>
    <row r="12" spans="1:54" ht="15" customHeight="1" thickBot="1" x14ac:dyDescent="0.3">
      <c r="A12" s="837" t="s">
        <v>86</v>
      </c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8"/>
      <c r="AE12" s="838"/>
      <c r="AF12" s="838"/>
      <c r="AG12" s="838"/>
      <c r="AH12" s="838"/>
      <c r="AI12" s="838"/>
      <c r="AJ12" s="838"/>
      <c r="AK12" s="838"/>
      <c r="AL12" s="838"/>
      <c r="AM12" s="838"/>
      <c r="AN12" s="838"/>
      <c r="AO12" s="838"/>
      <c r="AP12" s="838"/>
      <c r="AQ12" s="838"/>
      <c r="AR12" s="838"/>
      <c r="AS12" s="838"/>
      <c r="AT12" s="838"/>
      <c r="AU12" s="838"/>
      <c r="AV12" s="838"/>
      <c r="AW12" s="838"/>
      <c r="AX12" s="839"/>
      <c r="AY12" s="68"/>
      <c r="AZ12" s="68"/>
      <c r="BA12" s="68"/>
      <c r="BB12" s="68"/>
    </row>
    <row r="13" spans="1:54" ht="12.75" x14ac:dyDescent="0.25">
      <c r="A13" s="902">
        <v>1</v>
      </c>
      <c r="B13" s="1048" t="s">
        <v>26</v>
      </c>
      <c r="C13" s="310"/>
      <c r="D13" s="311"/>
      <c r="E13" s="311"/>
      <c r="F13" s="312"/>
      <c r="G13" s="310"/>
      <c r="H13" s="311"/>
      <c r="I13" s="311"/>
      <c r="J13" s="312"/>
      <c r="K13" s="315"/>
      <c r="L13" s="313"/>
      <c r="M13" s="313"/>
      <c r="N13" s="314"/>
      <c r="O13" s="310"/>
      <c r="P13" s="311"/>
      <c r="Q13" s="311"/>
      <c r="R13" s="312"/>
      <c r="S13" s="310"/>
      <c r="T13" s="311"/>
      <c r="U13" s="311"/>
      <c r="V13" s="312"/>
      <c r="W13" s="310"/>
      <c r="X13" s="311"/>
      <c r="Y13" s="311"/>
      <c r="Z13" s="312"/>
      <c r="AA13" s="310"/>
      <c r="AB13" s="311"/>
      <c r="AC13" s="311"/>
      <c r="AD13" s="312"/>
      <c r="AE13" s="310"/>
      <c r="AF13" s="311"/>
      <c r="AG13" s="311"/>
      <c r="AH13" s="312"/>
      <c r="AI13" s="310"/>
      <c r="AJ13" s="311"/>
      <c r="AK13" s="311"/>
      <c r="AL13" s="312"/>
      <c r="AM13" s="310"/>
      <c r="AN13" s="311"/>
      <c r="AO13" s="311"/>
      <c r="AP13" s="312"/>
      <c r="AQ13" s="310"/>
      <c r="AR13" s="311"/>
      <c r="AS13" s="311"/>
      <c r="AT13" s="312"/>
      <c r="AU13" s="310"/>
      <c r="AV13" s="316"/>
      <c r="AW13" s="316"/>
      <c r="AX13" s="317"/>
      <c r="AY13" s="68"/>
      <c r="AZ13" s="68"/>
      <c r="BA13" s="68"/>
      <c r="BB13" s="68"/>
    </row>
    <row r="14" spans="1:54" s="68" customFormat="1" ht="12.75" x14ac:dyDescent="0.25">
      <c r="A14" s="891"/>
      <c r="B14" s="1042"/>
      <c r="C14" s="302"/>
      <c r="D14" s="303"/>
      <c r="E14" s="303"/>
      <c r="F14" s="304"/>
      <c r="G14" s="302"/>
      <c r="H14" s="303"/>
      <c r="I14" s="303"/>
      <c r="J14" s="304"/>
      <c r="K14" s="302"/>
      <c r="L14" s="303"/>
      <c r="M14" s="303"/>
      <c r="N14" s="304"/>
      <c r="O14" s="302"/>
      <c r="P14" s="303"/>
      <c r="Q14" s="303"/>
      <c r="R14" s="304"/>
      <c r="S14" s="302"/>
      <c r="T14" s="303"/>
      <c r="U14" s="303"/>
      <c r="V14" s="304"/>
      <c r="W14" s="302"/>
      <c r="X14" s="303"/>
      <c r="Y14" s="303"/>
      <c r="Z14" s="304"/>
      <c r="AA14" s="302"/>
      <c r="AB14" s="303"/>
      <c r="AC14" s="303"/>
      <c r="AD14" s="304"/>
      <c r="AE14" s="302"/>
      <c r="AF14" s="303"/>
      <c r="AG14" s="303"/>
      <c r="AH14" s="304"/>
      <c r="AI14" s="302"/>
      <c r="AJ14" s="303"/>
      <c r="AK14" s="303"/>
      <c r="AL14" s="304"/>
      <c r="AM14" s="302"/>
      <c r="AN14" s="303"/>
      <c r="AO14" s="303"/>
      <c r="AP14" s="304"/>
      <c r="AQ14" s="302"/>
      <c r="AR14" s="303"/>
      <c r="AS14" s="303"/>
      <c r="AT14" s="304"/>
      <c r="AU14" s="302"/>
      <c r="AV14" s="308"/>
      <c r="AW14" s="308"/>
      <c r="AX14" s="309"/>
    </row>
    <row r="15" spans="1:54" ht="12.75" x14ac:dyDescent="0.25">
      <c r="A15" s="890">
        <f>+A13+1</f>
        <v>2</v>
      </c>
      <c r="B15" s="1043" t="s">
        <v>16</v>
      </c>
      <c r="C15" s="318"/>
      <c r="D15" s="292"/>
      <c r="E15" s="292"/>
      <c r="F15" s="293"/>
      <c r="G15" s="291"/>
      <c r="H15" s="292"/>
      <c r="I15" s="292"/>
      <c r="J15" s="293"/>
      <c r="K15" s="296"/>
      <c r="L15" s="294"/>
      <c r="M15" s="294"/>
      <c r="N15" s="295"/>
      <c r="O15" s="291"/>
      <c r="P15" s="292"/>
      <c r="Q15" s="292"/>
      <c r="R15" s="293"/>
      <c r="S15" s="291"/>
      <c r="T15" s="292"/>
      <c r="U15" s="292"/>
      <c r="V15" s="293"/>
      <c r="W15" s="291"/>
      <c r="X15" s="292"/>
      <c r="Y15" s="292"/>
      <c r="Z15" s="293"/>
      <c r="AA15" s="291"/>
      <c r="AB15" s="292"/>
      <c r="AC15" s="292"/>
      <c r="AD15" s="293"/>
      <c r="AE15" s="291"/>
      <c r="AF15" s="292"/>
      <c r="AG15" s="292"/>
      <c r="AH15" s="293"/>
      <c r="AI15" s="291"/>
      <c r="AJ15" s="292"/>
      <c r="AK15" s="292"/>
      <c r="AL15" s="293"/>
      <c r="AM15" s="291"/>
      <c r="AN15" s="292"/>
      <c r="AO15" s="292"/>
      <c r="AP15" s="293"/>
      <c r="AQ15" s="291"/>
      <c r="AR15" s="292"/>
      <c r="AS15" s="292"/>
      <c r="AT15" s="293"/>
      <c r="AU15" s="291"/>
      <c r="AV15" s="300"/>
      <c r="AW15" s="292"/>
      <c r="AX15" s="301"/>
      <c r="AY15" s="68"/>
      <c r="AZ15" s="68"/>
      <c r="BA15" s="68"/>
      <c r="BB15" s="68"/>
    </row>
    <row r="16" spans="1:54" s="68" customFormat="1" ht="12.75" x14ac:dyDescent="0.25">
      <c r="A16" s="891"/>
      <c r="B16" s="1045"/>
      <c r="C16" s="319"/>
      <c r="D16" s="303"/>
      <c r="E16" s="303"/>
      <c r="F16" s="304"/>
      <c r="G16" s="302"/>
      <c r="H16" s="303"/>
      <c r="I16" s="303"/>
      <c r="J16" s="304"/>
      <c r="K16" s="302"/>
      <c r="L16" s="303"/>
      <c r="M16" s="303"/>
      <c r="N16" s="304"/>
      <c r="O16" s="302"/>
      <c r="P16" s="303"/>
      <c r="Q16" s="303"/>
      <c r="R16" s="304"/>
      <c r="S16" s="302"/>
      <c r="T16" s="303"/>
      <c r="U16" s="303"/>
      <c r="V16" s="304"/>
      <c r="W16" s="302"/>
      <c r="X16" s="303"/>
      <c r="Y16" s="303"/>
      <c r="Z16" s="304"/>
      <c r="AA16" s="302"/>
      <c r="AB16" s="303"/>
      <c r="AC16" s="303"/>
      <c r="AD16" s="304"/>
      <c r="AE16" s="302"/>
      <c r="AF16" s="303"/>
      <c r="AG16" s="303"/>
      <c r="AH16" s="304"/>
      <c r="AI16" s="302"/>
      <c r="AJ16" s="303"/>
      <c r="AK16" s="303"/>
      <c r="AL16" s="304"/>
      <c r="AM16" s="302"/>
      <c r="AN16" s="303"/>
      <c r="AO16" s="303"/>
      <c r="AP16" s="304"/>
      <c r="AQ16" s="302"/>
      <c r="AR16" s="303"/>
      <c r="AS16" s="303"/>
      <c r="AT16" s="304"/>
      <c r="AU16" s="302"/>
      <c r="AV16" s="308"/>
      <c r="AW16" s="303"/>
      <c r="AX16" s="309"/>
    </row>
    <row r="17" spans="1:54" ht="12.75" x14ac:dyDescent="0.25">
      <c r="A17" s="890">
        <f>+A15+1</f>
        <v>3</v>
      </c>
      <c r="B17" s="1041" t="s">
        <v>29</v>
      </c>
      <c r="C17" s="291"/>
      <c r="D17" s="292"/>
      <c r="E17" s="292"/>
      <c r="F17" s="293"/>
      <c r="G17" s="291"/>
      <c r="H17" s="292"/>
      <c r="I17" s="292"/>
      <c r="J17" s="293"/>
      <c r="K17" s="296"/>
      <c r="L17" s="294"/>
      <c r="M17" s="294"/>
      <c r="N17" s="295"/>
      <c r="O17" s="291"/>
      <c r="P17" s="292"/>
      <c r="Q17" s="292"/>
      <c r="R17" s="293"/>
      <c r="S17" s="291"/>
      <c r="T17" s="292"/>
      <c r="U17" s="292"/>
      <c r="V17" s="293"/>
      <c r="W17" s="291"/>
      <c r="X17" s="292"/>
      <c r="Y17" s="292"/>
      <c r="Z17" s="293"/>
      <c r="AA17" s="291"/>
      <c r="AB17" s="292"/>
      <c r="AC17" s="292"/>
      <c r="AD17" s="293"/>
      <c r="AE17" s="291"/>
      <c r="AF17" s="292"/>
      <c r="AG17" s="292"/>
      <c r="AH17" s="293"/>
      <c r="AI17" s="291"/>
      <c r="AJ17" s="292"/>
      <c r="AK17" s="292"/>
      <c r="AL17" s="293"/>
      <c r="AM17" s="291"/>
      <c r="AN17" s="292"/>
      <c r="AO17" s="292"/>
      <c r="AP17" s="293"/>
      <c r="AQ17" s="291"/>
      <c r="AR17" s="292"/>
      <c r="AS17" s="292"/>
      <c r="AT17" s="293"/>
      <c r="AU17" s="291"/>
      <c r="AV17" s="300"/>
      <c r="AW17" s="292"/>
      <c r="AX17" s="301"/>
      <c r="AY17" s="68"/>
      <c r="AZ17" s="68"/>
      <c r="BA17" s="68"/>
      <c r="BB17" s="68"/>
    </row>
    <row r="18" spans="1:54" s="68" customFormat="1" ht="12.75" x14ac:dyDescent="0.25">
      <c r="A18" s="891"/>
      <c r="B18" s="1042"/>
      <c r="C18" s="302"/>
      <c r="D18" s="303"/>
      <c r="E18" s="303"/>
      <c r="F18" s="304"/>
      <c r="G18" s="302"/>
      <c r="H18" s="303"/>
      <c r="I18" s="303"/>
      <c r="J18" s="304"/>
      <c r="K18" s="302"/>
      <c r="L18" s="303"/>
      <c r="M18" s="303"/>
      <c r="N18" s="304"/>
      <c r="O18" s="302"/>
      <c r="P18" s="303"/>
      <c r="Q18" s="303"/>
      <c r="R18" s="304"/>
      <c r="S18" s="302"/>
      <c r="T18" s="303"/>
      <c r="U18" s="303"/>
      <c r="V18" s="304"/>
      <c r="W18" s="302"/>
      <c r="X18" s="303"/>
      <c r="Y18" s="303"/>
      <c r="Z18" s="304"/>
      <c r="AA18" s="302"/>
      <c r="AB18" s="303"/>
      <c r="AC18" s="303"/>
      <c r="AD18" s="304"/>
      <c r="AE18" s="30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302"/>
      <c r="AR18" s="303"/>
      <c r="AS18" s="303"/>
      <c r="AT18" s="304"/>
      <c r="AU18" s="302"/>
      <c r="AV18" s="308"/>
      <c r="AW18" s="303"/>
      <c r="AX18" s="309"/>
    </row>
    <row r="19" spans="1:54" ht="12.75" x14ac:dyDescent="0.25">
      <c r="A19" s="890">
        <f>+A17+1</f>
        <v>4</v>
      </c>
      <c r="B19" s="1043" t="s">
        <v>14</v>
      </c>
      <c r="C19" s="318"/>
      <c r="D19" s="292"/>
      <c r="E19" s="292"/>
      <c r="F19" s="293"/>
      <c r="G19" s="291"/>
      <c r="H19" s="292"/>
      <c r="I19" s="292"/>
      <c r="J19" s="293"/>
      <c r="K19" s="291"/>
      <c r="L19" s="292"/>
      <c r="M19" s="292"/>
      <c r="N19" s="293"/>
      <c r="O19" s="296"/>
      <c r="P19" s="294"/>
      <c r="Q19" s="294"/>
      <c r="R19" s="295"/>
      <c r="S19" s="291"/>
      <c r="T19" s="292"/>
      <c r="U19" s="292"/>
      <c r="V19" s="293"/>
      <c r="W19" s="291"/>
      <c r="X19" s="292"/>
      <c r="Y19" s="292"/>
      <c r="Z19" s="293"/>
      <c r="AA19" s="291"/>
      <c r="AB19" s="292"/>
      <c r="AC19" s="292"/>
      <c r="AD19" s="293"/>
      <c r="AE19" s="291"/>
      <c r="AF19" s="292"/>
      <c r="AG19" s="292"/>
      <c r="AH19" s="293"/>
      <c r="AI19" s="291"/>
      <c r="AJ19" s="292"/>
      <c r="AK19" s="292"/>
      <c r="AL19" s="293"/>
      <c r="AM19" s="291"/>
      <c r="AN19" s="292"/>
      <c r="AO19" s="292"/>
      <c r="AP19" s="293"/>
      <c r="AQ19" s="291"/>
      <c r="AR19" s="292"/>
      <c r="AS19" s="292"/>
      <c r="AT19" s="293"/>
      <c r="AU19" s="291"/>
      <c r="AV19" s="300"/>
      <c r="AW19" s="300"/>
      <c r="AX19" s="301"/>
      <c r="AY19" s="68"/>
      <c r="AZ19" s="68"/>
      <c r="BA19" s="68"/>
      <c r="BB19" s="68"/>
    </row>
    <row r="20" spans="1:54" s="68" customFormat="1" ht="12.75" x14ac:dyDescent="0.25">
      <c r="A20" s="891"/>
      <c r="B20" s="1045"/>
      <c r="C20" s="319"/>
      <c r="D20" s="303"/>
      <c r="E20" s="303"/>
      <c r="F20" s="304"/>
      <c r="G20" s="302"/>
      <c r="H20" s="303"/>
      <c r="I20" s="303"/>
      <c r="J20" s="304"/>
      <c r="K20" s="302"/>
      <c r="L20" s="303"/>
      <c r="M20" s="303"/>
      <c r="N20" s="304"/>
      <c r="O20" s="302"/>
      <c r="P20" s="303"/>
      <c r="Q20" s="303"/>
      <c r="R20" s="304"/>
      <c r="S20" s="302"/>
      <c r="T20" s="303"/>
      <c r="U20" s="303"/>
      <c r="V20" s="304"/>
      <c r="W20" s="302"/>
      <c r="X20" s="303"/>
      <c r="Y20" s="303"/>
      <c r="Z20" s="304"/>
      <c r="AA20" s="302"/>
      <c r="AB20" s="303"/>
      <c r="AC20" s="303"/>
      <c r="AD20" s="304"/>
      <c r="AE20" s="302"/>
      <c r="AF20" s="303"/>
      <c r="AG20" s="303"/>
      <c r="AH20" s="304"/>
      <c r="AI20" s="302"/>
      <c r="AJ20" s="303"/>
      <c r="AK20" s="303"/>
      <c r="AL20" s="304"/>
      <c r="AM20" s="302"/>
      <c r="AN20" s="303"/>
      <c r="AO20" s="303"/>
      <c r="AP20" s="304"/>
      <c r="AQ20" s="302"/>
      <c r="AR20" s="303"/>
      <c r="AS20" s="303"/>
      <c r="AT20" s="304"/>
      <c r="AU20" s="302"/>
      <c r="AV20" s="308"/>
      <c r="AW20" s="308"/>
      <c r="AX20" s="309"/>
    </row>
    <row r="21" spans="1:54" ht="12.75" x14ac:dyDescent="0.25">
      <c r="A21" s="890">
        <f>+A19+1</f>
        <v>5</v>
      </c>
      <c r="B21" s="1041" t="s">
        <v>27</v>
      </c>
      <c r="C21" s="291"/>
      <c r="D21" s="292"/>
      <c r="E21" s="292"/>
      <c r="F21" s="293"/>
      <c r="G21" s="291"/>
      <c r="H21" s="292"/>
      <c r="I21" s="292"/>
      <c r="J21" s="293"/>
      <c r="K21" s="291"/>
      <c r="L21" s="292"/>
      <c r="M21" s="292"/>
      <c r="N21" s="293"/>
      <c r="O21" s="296"/>
      <c r="P21" s="294"/>
      <c r="Q21" s="294"/>
      <c r="R21" s="295"/>
      <c r="S21" s="291"/>
      <c r="T21" s="292"/>
      <c r="U21" s="292"/>
      <c r="V21" s="293"/>
      <c r="W21" s="291"/>
      <c r="X21" s="292"/>
      <c r="Y21" s="292"/>
      <c r="Z21" s="293"/>
      <c r="AA21" s="291"/>
      <c r="AB21" s="292"/>
      <c r="AC21" s="292"/>
      <c r="AD21" s="293"/>
      <c r="AE21" s="291"/>
      <c r="AF21" s="292"/>
      <c r="AG21" s="292"/>
      <c r="AH21" s="293"/>
      <c r="AI21" s="297"/>
      <c r="AJ21" s="298"/>
      <c r="AK21" s="298"/>
      <c r="AL21" s="299"/>
      <c r="AM21" s="291"/>
      <c r="AN21" s="292"/>
      <c r="AO21" s="292"/>
      <c r="AP21" s="293"/>
      <c r="AQ21" s="291"/>
      <c r="AR21" s="292"/>
      <c r="AS21" s="292"/>
      <c r="AT21" s="293"/>
      <c r="AU21" s="291"/>
      <c r="AV21" s="300"/>
      <c r="AW21" s="300"/>
      <c r="AX21" s="337"/>
      <c r="AY21" s="68"/>
      <c r="AZ21" s="68"/>
      <c r="BA21" s="68"/>
      <c r="BB21" s="68"/>
    </row>
    <row r="22" spans="1:54" s="68" customFormat="1" ht="12.75" x14ac:dyDescent="0.25">
      <c r="A22" s="891"/>
      <c r="B22" s="1042"/>
      <c r="C22" s="302"/>
      <c r="D22" s="303"/>
      <c r="E22" s="303"/>
      <c r="F22" s="304"/>
      <c r="G22" s="302"/>
      <c r="H22" s="303"/>
      <c r="I22" s="303"/>
      <c r="J22" s="304"/>
      <c r="K22" s="302"/>
      <c r="L22" s="303"/>
      <c r="M22" s="303"/>
      <c r="N22" s="304"/>
      <c r="O22" s="302"/>
      <c r="P22" s="303"/>
      <c r="Q22" s="303"/>
      <c r="R22" s="304"/>
      <c r="S22" s="302"/>
      <c r="T22" s="303"/>
      <c r="U22" s="303"/>
      <c r="V22" s="304"/>
      <c r="W22" s="302"/>
      <c r="X22" s="303"/>
      <c r="Y22" s="303"/>
      <c r="Z22" s="304"/>
      <c r="AA22" s="302"/>
      <c r="AB22" s="303"/>
      <c r="AC22" s="303"/>
      <c r="AD22" s="304"/>
      <c r="AE22" s="302"/>
      <c r="AF22" s="303"/>
      <c r="AG22" s="303"/>
      <c r="AH22" s="304"/>
      <c r="AI22" s="305"/>
      <c r="AJ22" s="306"/>
      <c r="AK22" s="306"/>
      <c r="AL22" s="307"/>
      <c r="AM22" s="302"/>
      <c r="AN22" s="303"/>
      <c r="AO22" s="303"/>
      <c r="AP22" s="304"/>
      <c r="AQ22" s="302"/>
      <c r="AR22" s="303"/>
      <c r="AS22" s="303"/>
      <c r="AT22" s="304"/>
      <c r="AU22" s="302"/>
      <c r="AV22" s="308"/>
      <c r="AW22" s="308"/>
      <c r="AX22" s="338"/>
    </row>
    <row r="23" spans="1:54" ht="12.75" x14ac:dyDescent="0.25">
      <c r="A23" s="890">
        <f>+A21+1</f>
        <v>6</v>
      </c>
      <c r="B23" s="1041" t="s">
        <v>25</v>
      </c>
      <c r="C23" s="291"/>
      <c r="D23" s="292"/>
      <c r="E23" s="292"/>
      <c r="F23" s="293"/>
      <c r="G23" s="291"/>
      <c r="H23" s="292"/>
      <c r="I23" s="292"/>
      <c r="J23" s="293"/>
      <c r="K23" s="291"/>
      <c r="L23" s="292"/>
      <c r="M23" s="292"/>
      <c r="N23" s="293"/>
      <c r="O23" s="296"/>
      <c r="P23" s="294"/>
      <c r="Q23" s="294"/>
      <c r="R23" s="295"/>
      <c r="S23" s="291"/>
      <c r="T23" s="292"/>
      <c r="U23" s="292"/>
      <c r="V23" s="293"/>
      <c r="W23" s="291"/>
      <c r="X23" s="292"/>
      <c r="Y23" s="292"/>
      <c r="Z23" s="293"/>
      <c r="AA23" s="291"/>
      <c r="AB23" s="292"/>
      <c r="AC23" s="292"/>
      <c r="AD23" s="293"/>
      <c r="AE23" s="291"/>
      <c r="AF23" s="292"/>
      <c r="AG23" s="292"/>
      <c r="AH23" s="293"/>
      <c r="AI23" s="297"/>
      <c r="AJ23" s="298"/>
      <c r="AK23" s="298"/>
      <c r="AL23" s="299"/>
      <c r="AM23" s="291"/>
      <c r="AN23" s="292"/>
      <c r="AO23" s="292"/>
      <c r="AP23" s="293"/>
      <c r="AQ23" s="291"/>
      <c r="AR23" s="292"/>
      <c r="AS23" s="292"/>
      <c r="AT23" s="293"/>
      <c r="AU23" s="291"/>
      <c r="AV23" s="292"/>
      <c r="AW23" s="300"/>
      <c r="AX23" s="301"/>
      <c r="AY23" s="68"/>
      <c r="AZ23" s="68"/>
      <c r="BA23" s="68"/>
      <c r="BB23" s="68"/>
    </row>
    <row r="24" spans="1:54" s="68" customFormat="1" ht="12.75" x14ac:dyDescent="0.25">
      <c r="A24" s="891"/>
      <c r="B24" s="1042"/>
      <c r="C24" s="302"/>
      <c r="D24" s="303"/>
      <c r="E24" s="303"/>
      <c r="F24" s="304"/>
      <c r="G24" s="302"/>
      <c r="H24" s="303"/>
      <c r="I24" s="303"/>
      <c r="J24" s="304"/>
      <c r="K24" s="302"/>
      <c r="L24" s="303"/>
      <c r="M24" s="303"/>
      <c r="N24" s="304"/>
      <c r="O24" s="302"/>
      <c r="P24" s="303"/>
      <c r="Q24" s="303"/>
      <c r="R24" s="304"/>
      <c r="S24" s="302"/>
      <c r="T24" s="303"/>
      <c r="U24" s="303"/>
      <c r="V24" s="304"/>
      <c r="W24" s="302"/>
      <c r="X24" s="303"/>
      <c r="Y24" s="303"/>
      <c r="Z24" s="304"/>
      <c r="AA24" s="302"/>
      <c r="AB24" s="303"/>
      <c r="AC24" s="303"/>
      <c r="AD24" s="304"/>
      <c r="AE24" s="302"/>
      <c r="AF24" s="303"/>
      <c r="AG24" s="303"/>
      <c r="AH24" s="304"/>
      <c r="AI24" s="305"/>
      <c r="AJ24" s="306"/>
      <c r="AK24" s="306"/>
      <c r="AL24" s="307"/>
      <c r="AM24" s="302"/>
      <c r="AN24" s="303"/>
      <c r="AO24" s="303"/>
      <c r="AP24" s="304"/>
      <c r="AQ24" s="302"/>
      <c r="AR24" s="303"/>
      <c r="AS24" s="303"/>
      <c r="AT24" s="304"/>
      <c r="AU24" s="302"/>
      <c r="AV24" s="303"/>
      <c r="AW24" s="308"/>
      <c r="AX24" s="309"/>
    </row>
    <row r="25" spans="1:54" ht="12.75" x14ac:dyDescent="0.25">
      <c r="A25" s="890">
        <f>+A23+1</f>
        <v>7</v>
      </c>
      <c r="B25" s="1041" t="s">
        <v>22</v>
      </c>
      <c r="C25" s="291"/>
      <c r="D25" s="292"/>
      <c r="E25" s="292"/>
      <c r="F25" s="293"/>
      <c r="G25" s="291"/>
      <c r="H25" s="292"/>
      <c r="I25" s="292"/>
      <c r="J25" s="293"/>
      <c r="K25" s="291"/>
      <c r="L25" s="292"/>
      <c r="M25" s="292"/>
      <c r="N25" s="293"/>
      <c r="O25" s="291"/>
      <c r="P25" s="292"/>
      <c r="Q25" s="292"/>
      <c r="R25" s="293"/>
      <c r="S25" s="291"/>
      <c r="T25" s="292"/>
      <c r="U25" s="292"/>
      <c r="V25" s="293"/>
      <c r="W25" s="296"/>
      <c r="X25" s="294"/>
      <c r="Y25" s="294"/>
      <c r="Z25" s="295"/>
      <c r="AA25" s="297"/>
      <c r="AB25" s="298"/>
      <c r="AC25" s="298"/>
      <c r="AD25" s="299"/>
      <c r="AE25" s="291"/>
      <c r="AF25" s="292"/>
      <c r="AG25" s="292"/>
      <c r="AH25" s="293"/>
      <c r="AI25" s="291"/>
      <c r="AJ25" s="292"/>
      <c r="AK25" s="292"/>
      <c r="AL25" s="293"/>
      <c r="AM25" s="291"/>
      <c r="AN25" s="292"/>
      <c r="AO25" s="292"/>
      <c r="AP25" s="293"/>
      <c r="AQ25" s="291"/>
      <c r="AR25" s="292"/>
      <c r="AS25" s="292"/>
      <c r="AT25" s="293"/>
      <c r="AU25" s="291"/>
      <c r="AV25" s="300"/>
      <c r="AW25" s="292"/>
      <c r="AX25" s="301"/>
      <c r="AY25" s="68"/>
      <c r="AZ25" s="68"/>
      <c r="BA25" s="68"/>
      <c r="BB25" s="68"/>
    </row>
    <row r="26" spans="1:54" s="68" customFormat="1" ht="12.75" x14ac:dyDescent="0.25">
      <c r="A26" s="891"/>
      <c r="B26" s="1042"/>
      <c r="C26" s="302"/>
      <c r="D26" s="303"/>
      <c r="E26" s="303"/>
      <c r="F26" s="304"/>
      <c r="G26" s="302"/>
      <c r="H26" s="303"/>
      <c r="I26" s="303"/>
      <c r="J26" s="304"/>
      <c r="K26" s="302"/>
      <c r="L26" s="303"/>
      <c r="M26" s="303"/>
      <c r="N26" s="304"/>
      <c r="O26" s="302"/>
      <c r="P26" s="303"/>
      <c r="Q26" s="303"/>
      <c r="R26" s="304"/>
      <c r="S26" s="302"/>
      <c r="T26" s="303"/>
      <c r="U26" s="303"/>
      <c r="V26" s="304"/>
      <c r="W26" s="302"/>
      <c r="X26" s="303"/>
      <c r="Y26" s="303"/>
      <c r="Z26" s="304"/>
      <c r="AA26" s="305"/>
      <c r="AB26" s="306"/>
      <c r="AC26" s="306"/>
      <c r="AD26" s="307"/>
      <c r="AE26" s="302"/>
      <c r="AF26" s="303"/>
      <c r="AG26" s="303"/>
      <c r="AH26" s="304"/>
      <c r="AI26" s="302"/>
      <c r="AJ26" s="303"/>
      <c r="AK26" s="303"/>
      <c r="AL26" s="304"/>
      <c r="AM26" s="302"/>
      <c r="AN26" s="303"/>
      <c r="AO26" s="303"/>
      <c r="AP26" s="304"/>
      <c r="AQ26" s="302"/>
      <c r="AR26" s="303"/>
      <c r="AS26" s="303"/>
      <c r="AT26" s="304"/>
      <c r="AU26" s="302"/>
      <c r="AV26" s="308"/>
      <c r="AW26" s="303"/>
      <c r="AX26" s="309"/>
    </row>
    <row r="27" spans="1:54" ht="12.75" x14ac:dyDescent="0.25">
      <c r="A27" s="890">
        <f>+A25+1</f>
        <v>8</v>
      </c>
      <c r="B27" s="1041" t="s">
        <v>28</v>
      </c>
      <c r="C27" s="291"/>
      <c r="D27" s="292"/>
      <c r="E27" s="292"/>
      <c r="F27" s="293"/>
      <c r="G27" s="291"/>
      <c r="H27" s="292"/>
      <c r="I27" s="292"/>
      <c r="J27" s="293"/>
      <c r="K27" s="291"/>
      <c r="L27" s="292"/>
      <c r="M27" s="292"/>
      <c r="N27" s="293"/>
      <c r="O27" s="291"/>
      <c r="P27" s="292"/>
      <c r="Q27" s="292"/>
      <c r="R27" s="293"/>
      <c r="S27" s="291"/>
      <c r="T27" s="292"/>
      <c r="U27" s="292"/>
      <c r="V27" s="293"/>
      <c r="W27" s="296"/>
      <c r="X27" s="294"/>
      <c r="Y27" s="294"/>
      <c r="Z27" s="295"/>
      <c r="AA27" s="291"/>
      <c r="AB27" s="292"/>
      <c r="AC27" s="292"/>
      <c r="AD27" s="293"/>
      <c r="AE27" s="291"/>
      <c r="AF27" s="292"/>
      <c r="AG27" s="292"/>
      <c r="AH27" s="293"/>
      <c r="AI27" s="291"/>
      <c r="AJ27" s="292"/>
      <c r="AK27" s="292"/>
      <c r="AL27" s="293"/>
      <c r="AM27" s="291"/>
      <c r="AN27" s="292"/>
      <c r="AO27" s="292"/>
      <c r="AP27" s="293"/>
      <c r="AQ27" s="291"/>
      <c r="AR27" s="292"/>
      <c r="AS27" s="292"/>
      <c r="AT27" s="293"/>
      <c r="AU27" s="291"/>
      <c r="AV27" s="300"/>
      <c r="AW27" s="300"/>
      <c r="AX27" s="337"/>
      <c r="AY27" s="68"/>
      <c r="AZ27" s="68"/>
      <c r="BA27" s="68"/>
      <c r="BB27" s="68"/>
    </row>
    <row r="28" spans="1:54" s="68" customFormat="1" ht="12.75" x14ac:dyDescent="0.25">
      <c r="A28" s="891"/>
      <c r="B28" s="1042"/>
      <c r="C28" s="302"/>
      <c r="D28" s="303"/>
      <c r="E28" s="303"/>
      <c r="F28" s="304"/>
      <c r="G28" s="302"/>
      <c r="H28" s="303"/>
      <c r="I28" s="303"/>
      <c r="J28" s="304"/>
      <c r="K28" s="302"/>
      <c r="L28" s="303"/>
      <c r="M28" s="303"/>
      <c r="N28" s="304"/>
      <c r="O28" s="302"/>
      <c r="P28" s="303"/>
      <c r="Q28" s="303"/>
      <c r="R28" s="304"/>
      <c r="S28" s="302"/>
      <c r="T28" s="303"/>
      <c r="U28" s="303"/>
      <c r="V28" s="304"/>
      <c r="W28" s="302"/>
      <c r="X28" s="303"/>
      <c r="Y28" s="303"/>
      <c r="Z28" s="304"/>
      <c r="AA28" s="302"/>
      <c r="AB28" s="303"/>
      <c r="AC28" s="303"/>
      <c r="AD28" s="304"/>
      <c r="AE28" s="302"/>
      <c r="AF28" s="303"/>
      <c r="AG28" s="303"/>
      <c r="AH28" s="304"/>
      <c r="AI28" s="302"/>
      <c r="AJ28" s="303"/>
      <c r="AK28" s="303"/>
      <c r="AL28" s="304"/>
      <c r="AM28" s="302"/>
      <c r="AN28" s="303"/>
      <c r="AO28" s="303"/>
      <c r="AP28" s="304"/>
      <c r="AQ28" s="302"/>
      <c r="AR28" s="303"/>
      <c r="AS28" s="303"/>
      <c r="AT28" s="304"/>
      <c r="AU28" s="302"/>
      <c r="AV28" s="308"/>
      <c r="AW28" s="308"/>
      <c r="AX28" s="338"/>
    </row>
    <row r="29" spans="1:54" ht="12.75" x14ac:dyDescent="0.25">
      <c r="A29" s="890">
        <f>+A27+1</f>
        <v>9</v>
      </c>
      <c r="B29" s="1043" t="s">
        <v>17</v>
      </c>
      <c r="C29" s="318"/>
      <c r="D29" s="292"/>
      <c r="E29" s="292"/>
      <c r="F29" s="293"/>
      <c r="G29" s="291"/>
      <c r="H29" s="292"/>
      <c r="I29" s="292"/>
      <c r="J29" s="293"/>
      <c r="K29" s="291"/>
      <c r="L29" s="292"/>
      <c r="M29" s="292"/>
      <c r="N29" s="293"/>
      <c r="O29" s="291"/>
      <c r="P29" s="292"/>
      <c r="Q29" s="292"/>
      <c r="R29" s="293"/>
      <c r="S29" s="291"/>
      <c r="T29" s="292"/>
      <c r="U29" s="292"/>
      <c r="V29" s="293"/>
      <c r="W29" s="296"/>
      <c r="X29" s="294"/>
      <c r="Y29" s="294"/>
      <c r="Z29" s="295"/>
      <c r="AA29" s="291"/>
      <c r="AB29" s="292"/>
      <c r="AC29" s="292"/>
      <c r="AD29" s="293"/>
      <c r="AE29" s="291"/>
      <c r="AF29" s="292"/>
      <c r="AG29" s="292"/>
      <c r="AH29" s="293"/>
      <c r="AI29" s="291"/>
      <c r="AJ29" s="292"/>
      <c r="AK29" s="292"/>
      <c r="AL29" s="293"/>
      <c r="AM29" s="291"/>
      <c r="AN29" s="292"/>
      <c r="AO29" s="292"/>
      <c r="AP29" s="293"/>
      <c r="AQ29" s="291"/>
      <c r="AR29" s="292"/>
      <c r="AS29" s="292"/>
      <c r="AT29" s="293"/>
      <c r="AU29" s="291"/>
      <c r="AV29" s="300"/>
      <c r="AW29" s="292"/>
      <c r="AX29" s="301"/>
      <c r="AY29" s="68"/>
      <c r="AZ29" s="68"/>
      <c r="BA29" s="68"/>
      <c r="BB29" s="68"/>
    </row>
    <row r="30" spans="1:54" s="68" customFormat="1" ht="12.75" x14ac:dyDescent="0.25">
      <c r="A30" s="891"/>
      <c r="B30" s="1045"/>
      <c r="C30" s="319"/>
      <c r="D30" s="303"/>
      <c r="E30" s="303"/>
      <c r="F30" s="304"/>
      <c r="G30" s="302"/>
      <c r="H30" s="303"/>
      <c r="I30" s="303"/>
      <c r="J30" s="304"/>
      <c r="K30" s="302"/>
      <c r="L30" s="303"/>
      <c r="M30" s="303"/>
      <c r="N30" s="304"/>
      <c r="O30" s="302"/>
      <c r="P30" s="303"/>
      <c r="Q30" s="303"/>
      <c r="R30" s="304"/>
      <c r="S30" s="302"/>
      <c r="T30" s="303"/>
      <c r="U30" s="303"/>
      <c r="V30" s="304"/>
      <c r="W30" s="302"/>
      <c r="X30" s="303"/>
      <c r="Y30" s="303"/>
      <c r="Z30" s="304"/>
      <c r="AA30" s="302"/>
      <c r="AB30" s="303"/>
      <c r="AC30" s="303"/>
      <c r="AD30" s="304"/>
      <c r="AE30" s="302"/>
      <c r="AF30" s="303"/>
      <c r="AG30" s="303"/>
      <c r="AH30" s="304"/>
      <c r="AI30" s="302"/>
      <c r="AJ30" s="303"/>
      <c r="AK30" s="303"/>
      <c r="AL30" s="304"/>
      <c r="AM30" s="302"/>
      <c r="AN30" s="303"/>
      <c r="AO30" s="303"/>
      <c r="AP30" s="304"/>
      <c r="AQ30" s="302"/>
      <c r="AR30" s="303"/>
      <c r="AS30" s="303"/>
      <c r="AT30" s="304"/>
      <c r="AU30" s="302"/>
      <c r="AV30" s="308"/>
      <c r="AW30" s="303"/>
      <c r="AX30" s="309"/>
    </row>
    <row r="31" spans="1:54" ht="12.75" x14ac:dyDescent="0.25">
      <c r="A31" s="890">
        <f>+A29+1</f>
        <v>10</v>
      </c>
      <c r="B31" s="1041" t="s">
        <v>23</v>
      </c>
      <c r="C31" s="291"/>
      <c r="D31" s="292"/>
      <c r="E31" s="292"/>
      <c r="F31" s="293"/>
      <c r="G31" s="291"/>
      <c r="H31" s="292"/>
      <c r="I31" s="292"/>
      <c r="J31" s="293"/>
      <c r="K31" s="291"/>
      <c r="L31" s="292"/>
      <c r="M31" s="292"/>
      <c r="N31" s="293"/>
      <c r="O31" s="291"/>
      <c r="P31" s="292"/>
      <c r="Q31" s="292"/>
      <c r="R31" s="293"/>
      <c r="S31" s="291"/>
      <c r="T31" s="292"/>
      <c r="U31" s="292"/>
      <c r="V31" s="293"/>
      <c r="W31" s="291"/>
      <c r="X31" s="292"/>
      <c r="Y31" s="292"/>
      <c r="Z31" s="293"/>
      <c r="AA31" s="296"/>
      <c r="AB31" s="294"/>
      <c r="AC31" s="294"/>
      <c r="AD31" s="295"/>
      <c r="AE31" s="291"/>
      <c r="AF31" s="292"/>
      <c r="AG31" s="292"/>
      <c r="AH31" s="293"/>
      <c r="AI31" s="291"/>
      <c r="AJ31" s="292"/>
      <c r="AK31" s="292"/>
      <c r="AL31" s="293"/>
      <c r="AM31" s="291"/>
      <c r="AN31" s="292"/>
      <c r="AO31" s="292"/>
      <c r="AP31" s="293"/>
      <c r="AQ31" s="291"/>
      <c r="AR31" s="292"/>
      <c r="AS31" s="292"/>
      <c r="AT31" s="293"/>
      <c r="AU31" s="291"/>
      <c r="AV31" s="300"/>
      <c r="AW31" s="300"/>
      <c r="AX31" s="337"/>
      <c r="AY31" s="68"/>
      <c r="AZ31" s="68"/>
      <c r="BA31" s="68"/>
      <c r="BB31" s="68"/>
    </row>
    <row r="32" spans="1:54" s="68" customFormat="1" ht="12.75" x14ac:dyDescent="0.25">
      <c r="A32" s="891"/>
      <c r="B32" s="1042"/>
      <c r="C32" s="302"/>
      <c r="D32" s="303"/>
      <c r="E32" s="303"/>
      <c r="F32" s="304"/>
      <c r="G32" s="302"/>
      <c r="H32" s="303"/>
      <c r="I32" s="303"/>
      <c r="J32" s="304"/>
      <c r="K32" s="302"/>
      <c r="L32" s="303"/>
      <c r="M32" s="303"/>
      <c r="N32" s="304"/>
      <c r="O32" s="302"/>
      <c r="P32" s="303"/>
      <c r="Q32" s="303"/>
      <c r="R32" s="304"/>
      <c r="S32" s="302"/>
      <c r="T32" s="303"/>
      <c r="U32" s="303"/>
      <c r="V32" s="304"/>
      <c r="W32" s="302"/>
      <c r="X32" s="303"/>
      <c r="Y32" s="303"/>
      <c r="Z32" s="304"/>
      <c r="AA32" s="302"/>
      <c r="AB32" s="303"/>
      <c r="AC32" s="303"/>
      <c r="AD32" s="304"/>
      <c r="AE32" s="302"/>
      <c r="AF32" s="303"/>
      <c r="AG32" s="303"/>
      <c r="AH32" s="304"/>
      <c r="AI32" s="302"/>
      <c r="AJ32" s="303"/>
      <c r="AK32" s="303"/>
      <c r="AL32" s="304"/>
      <c r="AM32" s="302"/>
      <c r="AN32" s="303"/>
      <c r="AO32" s="303"/>
      <c r="AP32" s="304"/>
      <c r="AQ32" s="302"/>
      <c r="AR32" s="303"/>
      <c r="AS32" s="303"/>
      <c r="AT32" s="304"/>
      <c r="AU32" s="302"/>
      <c r="AV32" s="308"/>
      <c r="AW32" s="308"/>
      <c r="AX32" s="338"/>
    </row>
    <row r="33" spans="1:54" ht="12.75" x14ac:dyDescent="0.25">
      <c r="A33" s="890">
        <f>+A31+1</f>
        <v>11</v>
      </c>
      <c r="B33" s="1041" t="s">
        <v>24</v>
      </c>
      <c r="C33" s="291"/>
      <c r="D33" s="292"/>
      <c r="E33" s="292"/>
      <c r="F33" s="293"/>
      <c r="G33" s="291"/>
      <c r="H33" s="292"/>
      <c r="I33" s="292"/>
      <c r="J33" s="293"/>
      <c r="K33" s="291"/>
      <c r="L33" s="292"/>
      <c r="M33" s="292"/>
      <c r="N33" s="293"/>
      <c r="O33" s="291"/>
      <c r="P33" s="292"/>
      <c r="Q33" s="292"/>
      <c r="R33" s="293"/>
      <c r="S33" s="291"/>
      <c r="T33" s="292"/>
      <c r="U33" s="292"/>
      <c r="V33" s="293"/>
      <c r="W33" s="291"/>
      <c r="X33" s="292"/>
      <c r="Y33" s="292"/>
      <c r="Z33" s="293"/>
      <c r="AA33" s="296"/>
      <c r="AB33" s="294"/>
      <c r="AC33" s="294"/>
      <c r="AD33" s="295"/>
      <c r="AE33" s="297"/>
      <c r="AF33" s="298"/>
      <c r="AG33" s="298"/>
      <c r="AH33" s="299"/>
      <c r="AI33" s="291"/>
      <c r="AJ33" s="292"/>
      <c r="AK33" s="292"/>
      <c r="AL33" s="293"/>
      <c r="AM33" s="291"/>
      <c r="AN33" s="292"/>
      <c r="AO33" s="292"/>
      <c r="AP33" s="293"/>
      <c r="AQ33" s="291"/>
      <c r="AR33" s="292"/>
      <c r="AS33" s="292"/>
      <c r="AT33" s="293"/>
      <c r="AU33" s="291"/>
      <c r="AV33" s="300"/>
      <c r="AW33" s="300"/>
      <c r="AX33" s="301"/>
      <c r="AY33" s="68"/>
      <c r="AZ33" s="68"/>
      <c r="BA33" s="68"/>
      <c r="BB33" s="68"/>
    </row>
    <row r="34" spans="1:54" s="68" customFormat="1" ht="12.75" x14ac:dyDescent="0.25">
      <c r="A34" s="891"/>
      <c r="B34" s="1042"/>
      <c r="C34" s="302"/>
      <c r="D34" s="303"/>
      <c r="E34" s="303"/>
      <c r="F34" s="304"/>
      <c r="G34" s="302"/>
      <c r="H34" s="303"/>
      <c r="I34" s="303"/>
      <c r="J34" s="304"/>
      <c r="K34" s="302"/>
      <c r="L34" s="303"/>
      <c r="M34" s="303"/>
      <c r="N34" s="304"/>
      <c r="O34" s="302"/>
      <c r="P34" s="303"/>
      <c r="Q34" s="303"/>
      <c r="R34" s="304"/>
      <c r="S34" s="302"/>
      <c r="T34" s="303"/>
      <c r="U34" s="303"/>
      <c r="V34" s="304"/>
      <c r="W34" s="302"/>
      <c r="X34" s="303"/>
      <c r="Y34" s="303"/>
      <c r="Z34" s="304"/>
      <c r="AA34" s="302"/>
      <c r="AB34" s="303"/>
      <c r="AC34" s="303"/>
      <c r="AD34" s="304"/>
      <c r="AE34" s="305"/>
      <c r="AF34" s="306"/>
      <c r="AG34" s="306"/>
      <c r="AH34" s="307"/>
      <c r="AI34" s="302"/>
      <c r="AJ34" s="303"/>
      <c r="AK34" s="303"/>
      <c r="AL34" s="304"/>
      <c r="AM34" s="302"/>
      <c r="AN34" s="303"/>
      <c r="AO34" s="303"/>
      <c r="AP34" s="304"/>
      <c r="AQ34" s="302"/>
      <c r="AR34" s="303"/>
      <c r="AS34" s="303"/>
      <c r="AT34" s="304"/>
      <c r="AU34" s="302"/>
      <c r="AV34" s="308"/>
      <c r="AW34" s="308"/>
      <c r="AX34" s="309"/>
    </row>
    <row r="35" spans="1:54" ht="12.75" x14ac:dyDescent="0.25">
      <c r="A35" s="890">
        <f>+A33+1</f>
        <v>12</v>
      </c>
      <c r="B35" s="1043" t="s">
        <v>15</v>
      </c>
      <c r="C35" s="318"/>
      <c r="D35" s="292"/>
      <c r="E35" s="292"/>
      <c r="F35" s="293"/>
      <c r="G35" s="291"/>
      <c r="H35" s="292"/>
      <c r="I35" s="292"/>
      <c r="J35" s="293"/>
      <c r="K35" s="291"/>
      <c r="L35" s="292"/>
      <c r="M35" s="292"/>
      <c r="N35" s="293"/>
      <c r="O35" s="291"/>
      <c r="P35" s="292"/>
      <c r="Q35" s="292"/>
      <c r="R35" s="293"/>
      <c r="S35" s="291"/>
      <c r="T35" s="292"/>
      <c r="U35" s="292"/>
      <c r="V35" s="293"/>
      <c r="W35" s="291"/>
      <c r="X35" s="292"/>
      <c r="Y35" s="292"/>
      <c r="Z35" s="293"/>
      <c r="AA35" s="296"/>
      <c r="AB35" s="294"/>
      <c r="AC35" s="294"/>
      <c r="AD35" s="295"/>
      <c r="AE35" s="291"/>
      <c r="AF35" s="292"/>
      <c r="AG35" s="292"/>
      <c r="AH35" s="293"/>
      <c r="AI35" s="291"/>
      <c r="AJ35" s="292"/>
      <c r="AK35" s="292"/>
      <c r="AL35" s="293"/>
      <c r="AM35" s="291"/>
      <c r="AN35" s="292"/>
      <c r="AO35" s="292"/>
      <c r="AP35" s="293"/>
      <c r="AQ35" s="291"/>
      <c r="AR35" s="292"/>
      <c r="AS35" s="292"/>
      <c r="AT35" s="293"/>
      <c r="AU35" s="291"/>
      <c r="AV35" s="300"/>
      <c r="AW35" s="300"/>
      <c r="AX35" s="337"/>
      <c r="AY35" s="68"/>
      <c r="AZ35" s="68"/>
      <c r="BA35" s="68"/>
      <c r="BB35" s="68"/>
    </row>
    <row r="36" spans="1:54" s="68" customFormat="1" ht="12.75" x14ac:dyDescent="0.25">
      <c r="A36" s="891"/>
      <c r="B36" s="1045"/>
      <c r="C36" s="319"/>
      <c r="D36" s="303"/>
      <c r="E36" s="303"/>
      <c r="F36" s="304"/>
      <c r="G36" s="302"/>
      <c r="H36" s="303"/>
      <c r="I36" s="303"/>
      <c r="J36" s="304"/>
      <c r="K36" s="302"/>
      <c r="L36" s="303"/>
      <c r="M36" s="303"/>
      <c r="N36" s="304"/>
      <c r="O36" s="302"/>
      <c r="P36" s="303"/>
      <c r="Q36" s="303"/>
      <c r="R36" s="304"/>
      <c r="S36" s="302"/>
      <c r="T36" s="303"/>
      <c r="U36" s="303"/>
      <c r="V36" s="304"/>
      <c r="W36" s="302"/>
      <c r="X36" s="303"/>
      <c r="Y36" s="303"/>
      <c r="Z36" s="304"/>
      <c r="AA36" s="302"/>
      <c r="AB36" s="303"/>
      <c r="AC36" s="303"/>
      <c r="AD36" s="304"/>
      <c r="AE36" s="302"/>
      <c r="AF36" s="303"/>
      <c r="AG36" s="303"/>
      <c r="AH36" s="304"/>
      <c r="AI36" s="302"/>
      <c r="AJ36" s="303"/>
      <c r="AK36" s="303"/>
      <c r="AL36" s="304"/>
      <c r="AM36" s="302"/>
      <c r="AN36" s="303"/>
      <c r="AO36" s="303"/>
      <c r="AP36" s="304"/>
      <c r="AQ36" s="302"/>
      <c r="AR36" s="303"/>
      <c r="AS36" s="303"/>
      <c r="AT36" s="304"/>
      <c r="AU36" s="302"/>
      <c r="AV36" s="308"/>
      <c r="AW36" s="308"/>
      <c r="AX36" s="338"/>
    </row>
    <row r="37" spans="1:54" ht="12.75" x14ac:dyDescent="0.25">
      <c r="A37" s="890">
        <f>+A35+1</f>
        <v>13</v>
      </c>
      <c r="B37" s="1046" t="s">
        <v>58</v>
      </c>
      <c r="C37" s="443"/>
      <c r="D37" s="444"/>
      <c r="E37" s="444"/>
      <c r="F37" s="445"/>
      <c r="G37" s="443"/>
      <c r="H37" s="444"/>
      <c r="I37" s="444"/>
      <c r="J37" s="445"/>
      <c r="K37" s="443"/>
      <c r="L37" s="444"/>
      <c r="M37" s="444"/>
      <c r="N37" s="445"/>
      <c r="O37" s="443"/>
      <c r="P37" s="444"/>
      <c r="Q37" s="444"/>
      <c r="R37" s="445"/>
      <c r="S37" s="443"/>
      <c r="T37" s="444"/>
      <c r="U37" s="444"/>
      <c r="V37" s="445"/>
      <c r="W37" s="291"/>
      <c r="X37" s="292"/>
      <c r="Y37" s="292"/>
      <c r="Z37" s="293"/>
      <c r="AA37" s="291"/>
      <c r="AB37" s="292"/>
      <c r="AC37" s="292"/>
      <c r="AD37" s="293"/>
      <c r="AE37" s="443"/>
      <c r="AF37" s="444"/>
      <c r="AG37" s="444"/>
      <c r="AH37" s="445"/>
      <c r="AI37" s="296"/>
      <c r="AJ37" s="294"/>
      <c r="AK37" s="294"/>
      <c r="AL37" s="295"/>
      <c r="AM37" s="443"/>
      <c r="AN37" s="444"/>
      <c r="AO37" s="444"/>
      <c r="AP37" s="445"/>
      <c r="AQ37" s="443"/>
      <c r="AR37" s="444"/>
      <c r="AS37" s="444"/>
      <c r="AT37" s="445"/>
      <c r="AU37" s="443"/>
      <c r="AV37" s="444"/>
      <c r="AW37" s="444"/>
      <c r="AX37" s="710"/>
      <c r="AY37" s="68"/>
      <c r="AZ37" s="68"/>
      <c r="BA37" s="68"/>
      <c r="BB37" s="68"/>
    </row>
    <row r="38" spans="1:54" s="68" customFormat="1" ht="12.75" x14ac:dyDescent="0.25">
      <c r="A38" s="891"/>
      <c r="B38" s="1047"/>
      <c r="C38" s="439"/>
      <c r="D38" s="440"/>
      <c r="E38" s="440"/>
      <c r="F38" s="441"/>
      <c r="G38" s="439"/>
      <c r="H38" s="440"/>
      <c r="I38" s="440"/>
      <c r="J38" s="441"/>
      <c r="K38" s="439"/>
      <c r="L38" s="440"/>
      <c r="M38" s="440"/>
      <c r="N38" s="441"/>
      <c r="O38" s="439"/>
      <c r="P38" s="440"/>
      <c r="Q38" s="440"/>
      <c r="R38" s="441"/>
      <c r="S38" s="439"/>
      <c r="T38" s="440"/>
      <c r="U38" s="440"/>
      <c r="V38" s="441"/>
      <c r="W38" s="302"/>
      <c r="X38" s="303"/>
      <c r="Y38" s="303"/>
      <c r="Z38" s="304"/>
      <c r="AA38" s="302"/>
      <c r="AB38" s="303"/>
      <c r="AC38" s="303"/>
      <c r="AD38" s="304"/>
      <c r="AE38" s="439"/>
      <c r="AF38" s="440"/>
      <c r="AG38" s="440"/>
      <c r="AH38" s="441"/>
      <c r="AI38" s="302"/>
      <c r="AJ38" s="303"/>
      <c r="AK38" s="303"/>
      <c r="AL38" s="304"/>
      <c r="AM38" s="439"/>
      <c r="AN38" s="440"/>
      <c r="AO38" s="440"/>
      <c r="AP38" s="441"/>
      <c r="AQ38" s="439"/>
      <c r="AR38" s="440"/>
      <c r="AS38" s="440"/>
      <c r="AT38" s="441"/>
      <c r="AU38" s="439"/>
      <c r="AV38" s="440"/>
      <c r="AW38" s="440"/>
      <c r="AX38" s="442"/>
    </row>
    <row r="39" spans="1:54" ht="12.75" x14ac:dyDescent="0.25">
      <c r="A39" s="890">
        <f>+A37+1</f>
        <v>14</v>
      </c>
      <c r="B39" s="1043" t="s">
        <v>20</v>
      </c>
      <c r="C39" s="318"/>
      <c r="D39" s="292"/>
      <c r="E39" s="292"/>
      <c r="F39" s="293"/>
      <c r="G39" s="291"/>
      <c r="H39" s="292"/>
      <c r="I39" s="292"/>
      <c r="J39" s="293"/>
      <c r="K39" s="291"/>
      <c r="L39" s="292"/>
      <c r="M39" s="292"/>
      <c r="N39" s="293"/>
      <c r="O39" s="291"/>
      <c r="P39" s="292"/>
      <c r="Q39" s="292"/>
      <c r="R39" s="293"/>
      <c r="S39" s="291"/>
      <c r="T39" s="292"/>
      <c r="U39" s="292"/>
      <c r="V39" s="293"/>
      <c r="W39" s="291"/>
      <c r="X39" s="292"/>
      <c r="Y39" s="292"/>
      <c r="Z39" s="293"/>
      <c r="AA39" s="291"/>
      <c r="AB39" s="292"/>
      <c r="AC39" s="292"/>
      <c r="AD39" s="293"/>
      <c r="AE39" s="291"/>
      <c r="AF39" s="292"/>
      <c r="AG39" s="292"/>
      <c r="AH39" s="293"/>
      <c r="AI39" s="296"/>
      <c r="AJ39" s="294"/>
      <c r="AK39" s="294"/>
      <c r="AL39" s="295"/>
      <c r="AM39" s="291"/>
      <c r="AN39" s="292"/>
      <c r="AO39" s="292"/>
      <c r="AP39" s="293"/>
      <c r="AQ39" s="291"/>
      <c r="AR39" s="292"/>
      <c r="AS39" s="292"/>
      <c r="AT39" s="293"/>
      <c r="AU39" s="291"/>
      <c r="AV39" s="300"/>
      <c r="AW39" s="300"/>
      <c r="AX39" s="301"/>
      <c r="AY39" s="68"/>
      <c r="AZ39" s="68"/>
      <c r="BA39" s="68"/>
      <c r="BB39" s="68"/>
    </row>
    <row r="40" spans="1:54" s="68" customFormat="1" ht="12.75" x14ac:dyDescent="0.25">
      <c r="A40" s="891"/>
      <c r="B40" s="1045"/>
      <c r="C40" s="319"/>
      <c r="D40" s="303"/>
      <c r="E40" s="303"/>
      <c r="F40" s="304"/>
      <c r="G40" s="302"/>
      <c r="H40" s="303"/>
      <c r="I40" s="303"/>
      <c r="J40" s="304"/>
      <c r="K40" s="302"/>
      <c r="L40" s="303"/>
      <c r="M40" s="303"/>
      <c r="N40" s="304"/>
      <c r="O40" s="302"/>
      <c r="P40" s="303"/>
      <c r="Q40" s="303"/>
      <c r="R40" s="304"/>
      <c r="S40" s="302"/>
      <c r="T40" s="303"/>
      <c r="U40" s="303"/>
      <c r="V40" s="304"/>
      <c r="W40" s="302"/>
      <c r="X40" s="303"/>
      <c r="Y40" s="303"/>
      <c r="Z40" s="304"/>
      <c r="AA40" s="302"/>
      <c r="AB40" s="303"/>
      <c r="AC40" s="303"/>
      <c r="AD40" s="304"/>
      <c r="AE40" s="302"/>
      <c r="AF40" s="303"/>
      <c r="AG40" s="303"/>
      <c r="AH40" s="304"/>
      <c r="AI40" s="302"/>
      <c r="AJ40" s="303"/>
      <c r="AK40" s="303"/>
      <c r="AL40" s="304"/>
      <c r="AM40" s="302"/>
      <c r="AN40" s="303"/>
      <c r="AO40" s="303"/>
      <c r="AP40" s="304"/>
      <c r="AQ40" s="302"/>
      <c r="AR40" s="303"/>
      <c r="AS40" s="303"/>
      <c r="AT40" s="304"/>
      <c r="AU40" s="302"/>
      <c r="AV40" s="308"/>
      <c r="AW40" s="308"/>
      <c r="AX40" s="309"/>
    </row>
    <row r="41" spans="1:54" ht="12.75" x14ac:dyDescent="0.25">
      <c r="A41" s="890">
        <f>+A39+1</f>
        <v>15</v>
      </c>
      <c r="B41" s="1043" t="s">
        <v>74</v>
      </c>
      <c r="C41" s="318"/>
      <c r="D41" s="292"/>
      <c r="E41" s="292"/>
      <c r="F41" s="293"/>
      <c r="G41" s="291"/>
      <c r="H41" s="292"/>
      <c r="I41" s="292"/>
      <c r="J41" s="293"/>
      <c r="K41" s="291"/>
      <c r="L41" s="292"/>
      <c r="M41" s="292"/>
      <c r="N41" s="293"/>
      <c r="O41" s="291"/>
      <c r="P41" s="292"/>
      <c r="Q41" s="292"/>
      <c r="R41" s="293"/>
      <c r="S41" s="291"/>
      <c r="T41" s="292"/>
      <c r="U41" s="292"/>
      <c r="V41" s="293"/>
      <c r="W41" s="291"/>
      <c r="X41" s="292"/>
      <c r="Y41" s="292"/>
      <c r="Z41" s="293"/>
      <c r="AA41" s="291"/>
      <c r="AB41" s="292"/>
      <c r="AC41" s="292"/>
      <c r="AD41" s="293"/>
      <c r="AE41" s="291"/>
      <c r="AF41" s="292"/>
      <c r="AG41" s="292"/>
      <c r="AH41" s="293"/>
      <c r="AI41" s="296"/>
      <c r="AJ41" s="294"/>
      <c r="AK41" s="294"/>
      <c r="AL41" s="295"/>
      <c r="AM41" s="291"/>
      <c r="AN41" s="292"/>
      <c r="AO41" s="292"/>
      <c r="AP41" s="293"/>
      <c r="AQ41" s="291"/>
      <c r="AR41" s="292"/>
      <c r="AS41" s="292"/>
      <c r="AT41" s="293"/>
      <c r="AU41" s="291"/>
      <c r="AV41" s="300"/>
      <c r="AW41" s="300"/>
      <c r="AX41" s="301"/>
      <c r="AY41" s="68"/>
      <c r="AZ41" s="68"/>
      <c r="BA41" s="68"/>
      <c r="BB41" s="68"/>
    </row>
    <row r="42" spans="1:54" s="68" customFormat="1" ht="12.75" x14ac:dyDescent="0.25">
      <c r="A42" s="891"/>
      <c r="B42" s="1045"/>
      <c r="C42" s="319"/>
      <c r="D42" s="303"/>
      <c r="E42" s="303"/>
      <c r="F42" s="304"/>
      <c r="G42" s="302"/>
      <c r="H42" s="303"/>
      <c r="I42" s="303"/>
      <c r="J42" s="304"/>
      <c r="K42" s="302"/>
      <c r="L42" s="303"/>
      <c r="M42" s="303"/>
      <c r="N42" s="304"/>
      <c r="O42" s="302"/>
      <c r="P42" s="303"/>
      <c r="Q42" s="303"/>
      <c r="R42" s="304"/>
      <c r="S42" s="302"/>
      <c r="T42" s="303"/>
      <c r="U42" s="303"/>
      <c r="V42" s="304"/>
      <c r="W42" s="302"/>
      <c r="X42" s="303"/>
      <c r="Y42" s="303"/>
      <c r="Z42" s="304"/>
      <c r="AA42" s="302"/>
      <c r="AB42" s="303"/>
      <c r="AC42" s="303"/>
      <c r="AD42" s="304"/>
      <c r="AE42" s="302"/>
      <c r="AF42" s="303"/>
      <c r="AG42" s="303"/>
      <c r="AH42" s="304"/>
      <c r="AI42" s="302"/>
      <c r="AJ42" s="303"/>
      <c r="AK42" s="303"/>
      <c r="AL42" s="304"/>
      <c r="AM42" s="302"/>
      <c r="AN42" s="303"/>
      <c r="AO42" s="303"/>
      <c r="AP42" s="304"/>
      <c r="AQ42" s="302"/>
      <c r="AR42" s="303"/>
      <c r="AS42" s="303"/>
      <c r="AT42" s="304"/>
      <c r="AU42" s="302"/>
      <c r="AV42" s="308"/>
      <c r="AW42" s="308"/>
      <c r="AX42" s="309"/>
    </row>
    <row r="43" spans="1:54" ht="12.75" x14ac:dyDescent="0.25">
      <c r="A43" s="890">
        <f>+A41+1</f>
        <v>16</v>
      </c>
      <c r="B43" s="1043" t="s">
        <v>32</v>
      </c>
      <c r="C43" s="318"/>
      <c r="D43" s="292"/>
      <c r="E43" s="292"/>
      <c r="F43" s="293"/>
      <c r="G43" s="291"/>
      <c r="H43" s="292"/>
      <c r="I43" s="292"/>
      <c r="J43" s="293"/>
      <c r="K43" s="291"/>
      <c r="L43" s="292"/>
      <c r="M43" s="292"/>
      <c r="N43" s="293"/>
      <c r="O43" s="291"/>
      <c r="P43" s="292"/>
      <c r="Q43" s="292"/>
      <c r="R43" s="293"/>
      <c r="S43" s="291"/>
      <c r="T43" s="292"/>
      <c r="U43" s="292"/>
      <c r="V43" s="293"/>
      <c r="W43" s="291"/>
      <c r="X43" s="292"/>
      <c r="Y43" s="292"/>
      <c r="Z43" s="293"/>
      <c r="AA43" s="291"/>
      <c r="AB43" s="292"/>
      <c r="AC43" s="292"/>
      <c r="AD43" s="293"/>
      <c r="AE43" s="291"/>
      <c r="AF43" s="292"/>
      <c r="AG43" s="292"/>
      <c r="AH43" s="293"/>
      <c r="AI43" s="291"/>
      <c r="AJ43" s="292"/>
      <c r="AK43" s="292"/>
      <c r="AL43" s="293"/>
      <c r="AM43" s="296"/>
      <c r="AN43" s="294"/>
      <c r="AO43" s="294"/>
      <c r="AP43" s="295"/>
      <c r="AQ43" s="291"/>
      <c r="AR43" s="292"/>
      <c r="AS43" s="292"/>
      <c r="AT43" s="293"/>
      <c r="AU43" s="291"/>
      <c r="AV43" s="300"/>
      <c r="AW43" s="300"/>
      <c r="AX43" s="301"/>
      <c r="AY43" s="68"/>
      <c r="AZ43" s="68"/>
      <c r="BA43" s="68"/>
      <c r="BB43" s="68"/>
    </row>
    <row r="44" spans="1:54" s="68" customFormat="1" ht="12.75" x14ac:dyDescent="0.25">
      <c r="A44" s="891"/>
      <c r="B44" s="1045"/>
      <c r="C44" s="319"/>
      <c r="D44" s="303"/>
      <c r="E44" s="303"/>
      <c r="F44" s="304"/>
      <c r="G44" s="302"/>
      <c r="H44" s="303"/>
      <c r="I44" s="303"/>
      <c r="J44" s="304"/>
      <c r="K44" s="302"/>
      <c r="L44" s="303"/>
      <c r="M44" s="303"/>
      <c r="N44" s="304"/>
      <c r="O44" s="302"/>
      <c r="P44" s="303"/>
      <c r="Q44" s="303"/>
      <c r="R44" s="304"/>
      <c r="S44" s="302"/>
      <c r="T44" s="303"/>
      <c r="U44" s="303"/>
      <c r="V44" s="304"/>
      <c r="W44" s="302"/>
      <c r="X44" s="303"/>
      <c r="Y44" s="303"/>
      <c r="Z44" s="304"/>
      <c r="AA44" s="302"/>
      <c r="AB44" s="303"/>
      <c r="AC44" s="303"/>
      <c r="AD44" s="304"/>
      <c r="AE44" s="302"/>
      <c r="AF44" s="303"/>
      <c r="AG44" s="303"/>
      <c r="AH44" s="304"/>
      <c r="AI44" s="302"/>
      <c r="AJ44" s="303"/>
      <c r="AK44" s="303"/>
      <c r="AL44" s="304"/>
      <c r="AM44" s="302"/>
      <c r="AN44" s="303"/>
      <c r="AO44" s="303"/>
      <c r="AP44" s="304"/>
      <c r="AQ44" s="302"/>
      <c r="AR44" s="303"/>
      <c r="AS44" s="303"/>
      <c r="AT44" s="304"/>
      <c r="AU44" s="302"/>
      <c r="AV44" s="308"/>
      <c r="AW44" s="308"/>
      <c r="AX44" s="309"/>
    </row>
    <row r="45" spans="1:54" ht="12.75" x14ac:dyDescent="0.25">
      <c r="A45" s="890">
        <f>+A43+1</f>
        <v>17</v>
      </c>
      <c r="B45" s="1041" t="s">
        <v>30</v>
      </c>
      <c r="C45" s="291"/>
      <c r="D45" s="292"/>
      <c r="E45" s="292"/>
      <c r="F45" s="293"/>
      <c r="G45" s="291"/>
      <c r="H45" s="292"/>
      <c r="I45" s="292"/>
      <c r="J45" s="293"/>
      <c r="K45" s="291"/>
      <c r="L45" s="292"/>
      <c r="M45" s="292"/>
      <c r="N45" s="293"/>
      <c r="O45" s="291"/>
      <c r="P45" s="292"/>
      <c r="Q45" s="292"/>
      <c r="R45" s="293"/>
      <c r="S45" s="291"/>
      <c r="T45" s="292"/>
      <c r="U45" s="292"/>
      <c r="V45" s="293"/>
      <c r="W45" s="291"/>
      <c r="X45" s="292"/>
      <c r="Y45" s="292"/>
      <c r="Z45" s="293"/>
      <c r="AA45" s="291"/>
      <c r="AB45" s="292"/>
      <c r="AC45" s="292"/>
      <c r="AD45" s="293"/>
      <c r="AE45" s="291"/>
      <c r="AF45" s="292"/>
      <c r="AG45" s="292"/>
      <c r="AH45" s="293"/>
      <c r="AI45" s="291"/>
      <c r="AJ45" s="292"/>
      <c r="AK45" s="292"/>
      <c r="AL45" s="293"/>
      <c r="AM45" s="296"/>
      <c r="AN45" s="294"/>
      <c r="AO45" s="294"/>
      <c r="AP45" s="295"/>
      <c r="AQ45" s="291"/>
      <c r="AR45" s="292"/>
      <c r="AS45" s="292"/>
      <c r="AT45" s="293"/>
      <c r="AU45" s="291"/>
      <c r="AV45" s="300"/>
      <c r="AW45" s="292"/>
      <c r="AX45" s="301"/>
      <c r="AY45" s="68"/>
      <c r="AZ45" s="68"/>
      <c r="BA45" s="68"/>
      <c r="BB45" s="68"/>
    </row>
    <row r="46" spans="1:54" s="68" customFormat="1" ht="12.75" x14ac:dyDescent="0.25">
      <c r="A46" s="891"/>
      <c r="B46" s="1042"/>
      <c r="C46" s="302"/>
      <c r="D46" s="303"/>
      <c r="E46" s="303"/>
      <c r="F46" s="304"/>
      <c r="G46" s="302"/>
      <c r="H46" s="303"/>
      <c r="I46" s="303"/>
      <c r="J46" s="304"/>
      <c r="K46" s="302"/>
      <c r="L46" s="303"/>
      <c r="M46" s="303"/>
      <c r="N46" s="304"/>
      <c r="O46" s="302"/>
      <c r="P46" s="303"/>
      <c r="Q46" s="303"/>
      <c r="R46" s="304"/>
      <c r="S46" s="302"/>
      <c r="T46" s="303"/>
      <c r="U46" s="303"/>
      <c r="V46" s="304"/>
      <c r="W46" s="302"/>
      <c r="X46" s="303"/>
      <c r="Y46" s="303"/>
      <c r="Z46" s="304"/>
      <c r="AA46" s="302"/>
      <c r="AB46" s="303"/>
      <c r="AC46" s="303"/>
      <c r="AD46" s="304"/>
      <c r="AE46" s="302"/>
      <c r="AF46" s="303"/>
      <c r="AG46" s="303"/>
      <c r="AH46" s="304"/>
      <c r="AI46" s="302"/>
      <c r="AJ46" s="303"/>
      <c r="AK46" s="303"/>
      <c r="AL46" s="304"/>
      <c r="AM46" s="302"/>
      <c r="AN46" s="303"/>
      <c r="AO46" s="303"/>
      <c r="AP46" s="304"/>
      <c r="AQ46" s="302"/>
      <c r="AR46" s="303"/>
      <c r="AS46" s="303"/>
      <c r="AT46" s="304"/>
      <c r="AU46" s="302"/>
      <c r="AV46" s="308"/>
      <c r="AW46" s="303"/>
      <c r="AX46" s="309"/>
    </row>
    <row r="47" spans="1:54" ht="12.75" x14ac:dyDescent="0.25">
      <c r="A47" s="890">
        <f>+A45+1</f>
        <v>18</v>
      </c>
      <c r="B47" s="1043" t="s">
        <v>13</v>
      </c>
      <c r="C47" s="318"/>
      <c r="D47" s="292"/>
      <c r="E47" s="292"/>
      <c r="F47" s="293"/>
      <c r="G47" s="291"/>
      <c r="H47" s="292"/>
      <c r="I47" s="292"/>
      <c r="J47" s="293"/>
      <c r="K47" s="291"/>
      <c r="L47" s="292"/>
      <c r="M47" s="292"/>
      <c r="N47" s="293"/>
      <c r="O47" s="291"/>
      <c r="P47" s="292"/>
      <c r="Q47" s="292"/>
      <c r="R47" s="293"/>
      <c r="S47" s="291"/>
      <c r="T47" s="292"/>
      <c r="U47" s="292"/>
      <c r="V47" s="293"/>
      <c r="W47" s="291"/>
      <c r="X47" s="292"/>
      <c r="Y47" s="292"/>
      <c r="Z47" s="293"/>
      <c r="AA47" s="291"/>
      <c r="AB47" s="292"/>
      <c r="AC47" s="292"/>
      <c r="AD47" s="293"/>
      <c r="AE47" s="291"/>
      <c r="AF47" s="292"/>
      <c r="AG47" s="292"/>
      <c r="AH47" s="293"/>
      <c r="AI47" s="291"/>
      <c r="AJ47" s="292"/>
      <c r="AK47" s="292"/>
      <c r="AL47" s="293"/>
      <c r="AM47" s="296"/>
      <c r="AN47" s="294"/>
      <c r="AO47" s="294"/>
      <c r="AP47" s="295"/>
      <c r="AQ47" s="291"/>
      <c r="AR47" s="292"/>
      <c r="AS47" s="292"/>
      <c r="AT47" s="293"/>
      <c r="AU47" s="291"/>
      <c r="AV47" s="300"/>
      <c r="AW47" s="300"/>
      <c r="AX47" s="301"/>
      <c r="AY47" s="68"/>
      <c r="AZ47" s="68"/>
      <c r="BA47" s="68"/>
      <c r="BB47" s="68"/>
    </row>
    <row r="48" spans="1:54" s="68" customFormat="1" ht="12.75" x14ac:dyDescent="0.25">
      <c r="A48" s="891"/>
      <c r="B48" s="1045"/>
      <c r="C48" s="319"/>
      <c r="D48" s="303"/>
      <c r="E48" s="303"/>
      <c r="F48" s="304"/>
      <c r="G48" s="302"/>
      <c r="H48" s="303"/>
      <c r="I48" s="303"/>
      <c r="J48" s="304"/>
      <c r="K48" s="302"/>
      <c r="L48" s="303"/>
      <c r="M48" s="303"/>
      <c r="N48" s="304"/>
      <c r="O48" s="302"/>
      <c r="P48" s="303"/>
      <c r="Q48" s="303"/>
      <c r="R48" s="304"/>
      <c r="S48" s="302"/>
      <c r="T48" s="303"/>
      <c r="U48" s="303"/>
      <c r="V48" s="304"/>
      <c r="W48" s="302"/>
      <c r="X48" s="303"/>
      <c r="Y48" s="303"/>
      <c r="Z48" s="304"/>
      <c r="AA48" s="302"/>
      <c r="AB48" s="303"/>
      <c r="AC48" s="303"/>
      <c r="AD48" s="304"/>
      <c r="AE48" s="302"/>
      <c r="AF48" s="303"/>
      <c r="AG48" s="303"/>
      <c r="AH48" s="304"/>
      <c r="AI48" s="302"/>
      <c r="AJ48" s="303"/>
      <c r="AK48" s="303"/>
      <c r="AL48" s="304"/>
      <c r="AM48" s="302"/>
      <c r="AN48" s="303"/>
      <c r="AO48" s="303"/>
      <c r="AP48" s="304"/>
      <c r="AQ48" s="302"/>
      <c r="AR48" s="303"/>
      <c r="AS48" s="303"/>
      <c r="AT48" s="304"/>
      <c r="AU48" s="302"/>
      <c r="AV48" s="308"/>
      <c r="AW48" s="308"/>
      <c r="AX48" s="309"/>
    </row>
    <row r="49" spans="1:56" ht="12.75" x14ac:dyDescent="0.25">
      <c r="A49" s="890">
        <f>+A47+1</f>
        <v>19</v>
      </c>
      <c r="B49" s="1043" t="s">
        <v>19</v>
      </c>
      <c r="C49" s="318"/>
      <c r="D49" s="292"/>
      <c r="E49" s="292"/>
      <c r="F49" s="293"/>
      <c r="G49" s="291"/>
      <c r="H49" s="292"/>
      <c r="I49" s="292"/>
      <c r="J49" s="293"/>
      <c r="K49" s="291"/>
      <c r="L49" s="292"/>
      <c r="M49" s="292"/>
      <c r="N49" s="293"/>
      <c r="O49" s="291"/>
      <c r="P49" s="292"/>
      <c r="Q49" s="292"/>
      <c r="R49" s="293"/>
      <c r="S49" s="291"/>
      <c r="T49" s="292"/>
      <c r="U49" s="292"/>
      <c r="V49" s="293"/>
      <c r="W49" s="291"/>
      <c r="X49" s="292"/>
      <c r="Y49" s="292"/>
      <c r="Z49" s="293"/>
      <c r="AA49" s="291"/>
      <c r="AB49" s="292"/>
      <c r="AC49" s="292"/>
      <c r="AD49" s="293"/>
      <c r="AE49" s="291"/>
      <c r="AF49" s="292"/>
      <c r="AG49" s="292"/>
      <c r="AH49" s="293"/>
      <c r="AI49" s="291"/>
      <c r="AJ49" s="292"/>
      <c r="AK49" s="292"/>
      <c r="AL49" s="293"/>
      <c r="AM49" s="291"/>
      <c r="AN49" s="292"/>
      <c r="AO49" s="292"/>
      <c r="AP49" s="293"/>
      <c r="AQ49" s="291"/>
      <c r="AR49" s="292"/>
      <c r="AS49" s="292"/>
      <c r="AT49" s="293"/>
      <c r="AU49" s="296"/>
      <c r="AV49" s="294"/>
      <c r="AW49" s="294"/>
      <c r="AX49" s="388"/>
      <c r="AY49" s="68"/>
      <c r="AZ49" s="68"/>
      <c r="BA49" s="68"/>
      <c r="BB49" s="68"/>
    </row>
    <row r="50" spans="1:56" s="68" customFormat="1" ht="12.75" x14ac:dyDescent="0.25">
      <c r="A50" s="891"/>
      <c r="B50" s="1045"/>
      <c r="C50" s="319"/>
      <c r="D50" s="303"/>
      <c r="E50" s="303"/>
      <c r="F50" s="304"/>
      <c r="G50" s="302"/>
      <c r="H50" s="303"/>
      <c r="I50" s="303"/>
      <c r="J50" s="304"/>
      <c r="K50" s="302"/>
      <c r="L50" s="303"/>
      <c r="M50" s="303"/>
      <c r="N50" s="304"/>
      <c r="O50" s="302"/>
      <c r="P50" s="303"/>
      <c r="Q50" s="303"/>
      <c r="R50" s="304"/>
      <c r="S50" s="302"/>
      <c r="T50" s="303"/>
      <c r="U50" s="303"/>
      <c r="V50" s="304"/>
      <c r="W50" s="302"/>
      <c r="X50" s="303"/>
      <c r="Y50" s="303"/>
      <c r="Z50" s="304"/>
      <c r="AA50" s="302"/>
      <c r="AB50" s="303"/>
      <c r="AC50" s="303"/>
      <c r="AD50" s="304"/>
      <c r="AE50" s="302"/>
      <c r="AF50" s="303"/>
      <c r="AG50" s="303"/>
      <c r="AH50" s="304"/>
      <c r="AI50" s="302"/>
      <c r="AJ50" s="303"/>
      <c r="AK50" s="303"/>
      <c r="AL50" s="304"/>
      <c r="AM50" s="302"/>
      <c r="AN50" s="303"/>
      <c r="AO50" s="303"/>
      <c r="AP50" s="304"/>
      <c r="AQ50" s="302"/>
      <c r="AR50" s="303"/>
      <c r="AS50" s="303"/>
      <c r="AT50" s="304"/>
      <c r="AU50" s="302"/>
      <c r="AV50" s="303"/>
      <c r="AW50" s="303"/>
      <c r="AX50" s="338"/>
    </row>
    <row r="51" spans="1:56" ht="12.75" x14ac:dyDescent="0.25">
      <c r="A51" s="890">
        <f>+A49+1</f>
        <v>20</v>
      </c>
      <c r="B51" s="1041" t="s">
        <v>53</v>
      </c>
      <c r="C51" s="291"/>
      <c r="D51" s="292"/>
      <c r="E51" s="292"/>
      <c r="F51" s="293"/>
      <c r="G51" s="291"/>
      <c r="H51" s="292"/>
      <c r="I51" s="292"/>
      <c r="J51" s="293"/>
      <c r="K51" s="291"/>
      <c r="L51" s="292"/>
      <c r="M51" s="292"/>
      <c r="N51" s="293"/>
      <c r="O51" s="291"/>
      <c r="P51" s="292"/>
      <c r="Q51" s="292"/>
      <c r="R51" s="293"/>
      <c r="S51" s="291"/>
      <c r="T51" s="292"/>
      <c r="U51" s="292"/>
      <c r="V51" s="293"/>
      <c r="W51" s="291"/>
      <c r="X51" s="292"/>
      <c r="Y51" s="292"/>
      <c r="Z51" s="293"/>
      <c r="AA51" s="297"/>
      <c r="AB51" s="298"/>
      <c r="AC51" s="298"/>
      <c r="AD51" s="299"/>
      <c r="AE51" s="291"/>
      <c r="AF51" s="292"/>
      <c r="AG51" s="292"/>
      <c r="AH51" s="293"/>
      <c r="AI51" s="291"/>
      <c r="AJ51" s="292"/>
      <c r="AK51" s="292"/>
      <c r="AL51" s="293"/>
      <c r="AM51" s="291"/>
      <c r="AN51" s="292"/>
      <c r="AO51" s="292"/>
      <c r="AP51" s="293"/>
      <c r="AQ51" s="291"/>
      <c r="AR51" s="292"/>
      <c r="AS51" s="292"/>
      <c r="AT51" s="293"/>
      <c r="AU51" s="296"/>
      <c r="AV51" s="294"/>
      <c r="AW51" s="294"/>
      <c r="AX51" s="388"/>
      <c r="AY51" s="68"/>
      <c r="AZ51" s="68"/>
      <c r="BA51" s="68"/>
      <c r="BB51" s="68"/>
    </row>
    <row r="52" spans="1:56" s="68" customFormat="1" ht="12.75" x14ac:dyDescent="0.25">
      <c r="A52" s="891"/>
      <c r="B52" s="1042"/>
      <c r="C52" s="302"/>
      <c r="D52" s="303"/>
      <c r="E52" s="303"/>
      <c r="F52" s="407"/>
      <c r="G52" s="302"/>
      <c r="H52" s="303"/>
      <c r="I52" s="303"/>
      <c r="J52" s="304"/>
      <c r="K52" s="408"/>
      <c r="L52" s="303"/>
      <c r="M52" s="303"/>
      <c r="N52" s="407"/>
      <c r="O52" s="302"/>
      <c r="P52" s="303"/>
      <c r="Q52" s="303"/>
      <c r="R52" s="304"/>
      <c r="S52" s="408"/>
      <c r="T52" s="303"/>
      <c r="U52" s="303"/>
      <c r="V52" s="407"/>
      <c r="W52" s="302"/>
      <c r="X52" s="303"/>
      <c r="Y52" s="303"/>
      <c r="Z52" s="304"/>
      <c r="AA52" s="412"/>
      <c r="AB52" s="306"/>
      <c r="AC52" s="306"/>
      <c r="AD52" s="711"/>
      <c r="AE52" s="302"/>
      <c r="AF52" s="303"/>
      <c r="AG52" s="303"/>
      <c r="AH52" s="304"/>
      <c r="AI52" s="408"/>
      <c r="AJ52" s="303"/>
      <c r="AK52" s="303"/>
      <c r="AL52" s="407"/>
      <c r="AM52" s="302"/>
      <c r="AN52" s="303"/>
      <c r="AO52" s="303"/>
      <c r="AP52" s="304"/>
      <c r="AQ52" s="302"/>
      <c r="AR52" s="303"/>
      <c r="AS52" s="303"/>
      <c r="AT52" s="304"/>
      <c r="AU52" s="302"/>
      <c r="AV52" s="303"/>
      <c r="AW52" s="303"/>
      <c r="AX52" s="338"/>
    </row>
    <row r="53" spans="1:56" ht="12.75" x14ac:dyDescent="0.25">
      <c r="A53" s="890">
        <f t="shared" ref="A53" si="1">+A51+1</f>
        <v>21</v>
      </c>
      <c r="B53" s="1043" t="s">
        <v>18</v>
      </c>
      <c r="C53" s="536"/>
      <c r="D53" s="52"/>
      <c r="E53" s="52"/>
      <c r="F53" s="218"/>
      <c r="G53" s="54"/>
      <c r="H53" s="52"/>
      <c r="I53" s="52"/>
      <c r="J53" s="53"/>
      <c r="K53" s="217"/>
      <c r="L53" s="52"/>
      <c r="M53" s="52"/>
      <c r="N53" s="218"/>
      <c r="O53" s="54"/>
      <c r="P53" s="52"/>
      <c r="Q53" s="52"/>
      <c r="R53" s="53"/>
      <c r="S53" s="217"/>
      <c r="T53" s="52"/>
      <c r="U53" s="52"/>
      <c r="V53" s="218"/>
      <c r="W53" s="54"/>
      <c r="X53" s="52"/>
      <c r="Y53" s="52"/>
      <c r="Z53" s="53"/>
      <c r="AA53" s="217"/>
      <c r="AB53" s="52"/>
      <c r="AC53" s="52"/>
      <c r="AD53" s="218"/>
      <c r="AE53" s="54"/>
      <c r="AF53" s="52"/>
      <c r="AG53" s="52"/>
      <c r="AH53" s="53"/>
      <c r="AI53" s="217"/>
      <c r="AJ53" s="52"/>
      <c r="AK53" s="52"/>
      <c r="AL53" s="218"/>
      <c r="AM53" s="54"/>
      <c r="AN53" s="52"/>
      <c r="AO53" s="52"/>
      <c r="AP53" s="53"/>
      <c r="AQ53" s="54"/>
      <c r="AR53" s="52"/>
      <c r="AS53" s="52"/>
      <c r="AT53" s="53"/>
      <c r="AU53" s="191"/>
      <c r="AV53" s="189"/>
      <c r="AW53" s="189"/>
      <c r="AX53" s="225"/>
      <c r="AY53" s="68"/>
      <c r="AZ53" s="68"/>
      <c r="BA53" s="68"/>
      <c r="BB53" s="68"/>
    </row>
    <row r="54" spans="1:56" s="68" customFormat="1" ht="15.75" customHeight="1" thickBot="1" x14ac:dyDescent="0.3">
      <c r="A54" s="951"/>
      <c r="B54" s="1044"/>
      <c r="C54" s="415"/>
      <c r="D54" s="348"/>
      <c r="E54" s="348"/>
      <c r="F54" s="414"/>
      <c r="G54" s="350"/>
      <c r="H54" s="348"/>
      <c r="I54" s="348"/>
      <c r="J54" s="349"/>
      <c r="K54" s="415"/>
      <c r="L54" s="348"/>
      <c r="M54" s="348"/>
      <c r="N54" s="414"/>
      <c r="O54" s="350"/>
      <c r="P54" s="348"/>
      <c r="Q54" s="348"/>
      <c r="R54" s="349"/>
      <c r="S54" s="415"/>
      <c r="T54" s="348"/>
      <c r="U54" s="348"/>
      <c r="V54" s="414"/>
      <c r="W54" s="350"/>
      <c r="X54" s="348"/>
      <c r="Y54" s="348"/>
      <c r="Z54" s="349"/>
      <c r="AA54" s="453"/>
      <c r="AB54" s="365"/>
      <c r="AC54" s="365"/>
      <c r="AD54" s="416"/>
      <c r="AE54" s="350"/>
      <c r="AF54" s="348"/>
      <c r="AG54" s="348"/>
      <c r="AH54" s="349"/>
      <c r="AI54" s="415"/>
      <c r="AJ54" s="348"/>
      <c r="AK54" s="348"/>
      <c r="AL54" s="414"/>
      <c r="AM54" s="350"/>
      <c r="AN54" s="348"/>
      <c r="AO54" s="348"/>
      <c r="AP54" s="349"/>
      <c r="AQ54" s="350"/>
      <c r="AR54" s="348"/>
      <c r="AS54" s="348"/>
      <c r="AT54" s="349"/>
      <c r="AU54" s="350"/>
      <c r="AV54" s="348"/>
      <c r="AW54" s="348"/>
      <c r="AX54" s="417"/>
    </row>
    <row r="55" spans="1:56" ht="17.25" thickTop="1" thickBot="1" x14ac:dyDescent="0.3">
      <c r="A55" s="868" t="s">
        <v>146</v>
      </c>
      <c r="B55" s="936"/>
      <c r="C55" s="748"/>
      <c r="D55" s="749"/>
      <c r="E55" s="749"/>
      <c r="F55" s="750"/>
      <c r="G55" s="750"/>
      <c r="H55" s="750"/>
      <c r="I55" s="750"/>
      <c r="J55" s="750"/>
      <c r="K55" s="752"/>
      <c r="L55" s="752"/>
      <c r="M55" s="752"/>
      <c r="N55" s="752"/>
      <c r="O55" s="749"/>
      <c r="P55" s="749"/>
      <c r="Q55" s="749"/>
      <c r="R55" s="749"/>
      <c r="S55" s="520"/>
      <c r="T55" s="520"/>
      <c r="U55" s="520"/>
      <c r="V55" s="520"/>
      <c r="W55" s="749"/>
      <c r="X55" s="749"/>
      <c r="Y55" s="749"/>
      <c r="Z55" s="749"/>
      <c r="AA55" s="752"/>
      <c r="AB55" s="752"/>
      <c r="AC55" s="752"/>
      <c r="AD55" s="752"/>
      <c r="AE55" s="749"/>
      <c r="AF55" s="749"/>
      <c r="AG55" s="749"/>
      <c r="AH55" s="749"/>
      <c r="AI55" s="749"/>
      <c r="AJ55" s="749"/>
      <c r="AK55" s="749"/>
      <c r="AL55" s="749"/>
      <c r="AM55" s="749"/>
      <c r="AN55" s="749"/>
      <c r="AO55" s="749"/>
      <c r="AP55" s="749"/>
      <c r="AQ55" s="752"/>
      <c r="AR55" s="752"/>
      <c r="AS55" s="752"/>
      <c r="AT55" s="752"/>
      <c r="AU55" s="749"/>
      <c r="AV55" s="749"/>
      <c r="AW55" s="749"/>
      <c r="AX55" s="751"/>
    </row>
    <row r="56" spans="1:56" ht="17.25" thickTop="1" thickBot="1" x14ac:dyDescent="0.3">
      <c r="A56" s="856" t="s">
        <v>145</v>
      </c>
      <c r="B56" s="85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6"/>
    </row>
    <row r="57" spans="1:56" ht="20.25" thickTop="1" thickBot="1" x14ac:dyDescent="0.3">
      <c r="A57" s="858">
        <f>SUM(C57:AX57)</f>
        <v>0</v>
      </c>
      <c r="B57" s="859"/>
      <c r="C57" s="754"/>
      <c r="D57" s="755"/>
      <c r="E57" s="755"/>
      <c r="F57" s="524"/>
      <c r="G57" s="524"/>
      <c r="H57" s="524"/>
      <c r="I57" s="524"/>
      <c r="J57" s="524"/>
      <c r="K57" s="524"/>
      <c r="L57" s="524"/>
      <c r="M57" s="755"/>
      <c r="N57" s="755"/>
      <c r="O57" s="524"/>
      <c r="P57" s="524"/>
      <c r="Q57" s="524"/>
      <c r="R57" s="524"/>
      <c r="S57" s="524"/>
      <c r="T57" s="524"/>
      <c r="U57" s="524"/>
      <c r="V57" s="524"/>
      <c r="W57" s="524"/>
      <c r="X57" s="755"/>
      <c r="Y57" s="755"/>
      <c r="Z57" s="755"/>
      <c r="AA57" s="755"/>
      <c r="AB57" s="755"/>
      <c r="AC57" s="755"/>
      <c r="AD57" s="755"/>
      <c r="AE57" s="524"/>
      <c r="AF57" s="524"/>
      <c r="AG57" s="524"/>
      <c r="AH57" s="524"/>
      <c r="AI57" s="524"/>
      <c r="AJ57" s="755"/>
      <c r="AK57" s="755"/>
      <c r="AL57" s="755"/>
      <c r="AM57" s="755"/>
      <c r="AN57" s="755"/>
      <c r="AO57" s="755"/>
      <c r="AP57" s="755"/>
      <c r="AQ57" s="524"/>
      <c r="AR57" s="524"/>
      <c r="AS57" s="524"/>
      <c r="AT57" s="524"/>
      <c r="AU57" s="524"/>
      <c r="AV57" s="524"/>
      <c r="AW57" s="524"/>
      <c r="AX57" s="753"/>
    </row>
    <row r="58" spans="1:56" ht="12" thickTop="1" x14ac:dyDescent="0.25">
      <c r="B58" s="1" t="s">
        <v>199</v>
      </c>
    </row>
    <row r="59" spans="1:56" x14ac:dyDescent="0.25">
      <c r="C59" s="27"/>
      <c r="D59" s="27"/>
      <c r="E59" s="27"/>
      <c r="F59" s="677"/>
      <c r="G59" s="27"/>
      <c r="H59" s="27"/>
      <c r="I59" s="27"/>
      <c r="J59" s="27"/>
      <c r="K59" s="27"/>
      <c r="S59" s="27"/>
      <c r="T59" s="27"/>
      <c r="U59" s="27"/>
      <c r="V59" s="27"/>
      <c r="W59" s="27"/>
      <c r="X59" s="27"/>
      <c r="Y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56" ht="15.75" x14ac:dyDescent="0.25">
      <c r="C60" s="829" t="s">
        <v>186</v>
      </c>
      <c r="D60" s="829"/>
      <c r="E60" s="829"/>
      <c r="F60" s="829"/>
      <c r="G60" s="829"/>
      <c r="H60" s="829"/>
      <c r="I60" s="829"/>
      <c r="J60" s="829"/>
      <c r="K60" s="829"/>
      <c r="L60" s="829"/>
      <c r="S60" s="718"/>
      <c r="U60" s="780" t="s">
        <v>123</v>
      </c>
      <c r="V60" s="780"/>
      <c r="W60" s="780"/>
      <c r="X60" s="780"/>
      <c r="Y60" s="780"/>
      <c r="Z60" s="780"/>
      <c r="AA60" s="780"/>
      <c r="AB60" s="780"/>
      <c r="AC60" s="780"/>
      <c r="AD60" s="780"/>
      <c r="AE60" s="780"/>
      <c r="AF60" s="780"/>
      <c r="AJ60" s="27"/>
      <c r="AK60" s="27"/>
      <c r="AL60" s="27"/>
      <c r="AM60" s="27"/>
      <c r="AN60" s="790"/>
      <c r="AO60" s="790"/>
      <c r="AP60" s="790"/>
      <c r="AQ60" s="790"/>
      <c r="AR60" s="790"/>
      <c r="AS60" s="790"/>
      <c r="AT60" s="790"/>
      <c r="AU60" s="790"/>
      <c r="AV60" s="790"/>
      <c r="AW60" s="790"/>
    </row>
    <row r="61" spans="1:56" ht="15.75" x14ac:dyDescent="0.25">
      <c r="C61" s="828" t="s">
        <v>51</v>
      </c>
      <c r="D61" s="828"/>
      <c r="E61" s="828"/>
      <c r="F61" s="828"/>
      <c r="G61" s="828"/>
      <c r="H61" s="828"/>
      <c r="I61" s="828"/>
      <c r="J61" s="828"/>
      <c r="K61" s="828"/>
      <c r="L61" s="828"/>
      <c r="S61" s="260"/>
      <c r="U61" s="1040" t="s">
        <v>122</v>
      </c>
      <c r="V61" s="1040"/>
      <c r="W61" s="1040"/>
      <c r="X61" s="1040"/>
      <c r="Y61" s="1040"/>
      <c r="Z61" s="1040"/>
      <c r="AA61" s="1040"/>
      <c r="AB61" s="1040"/>
      <c r="AC61" s="1040"/>
      <c r="AD61" s="1040"/>
      <c r="AE61" s="1040"/>
      <c r="AF61" s="1040"/>
      <c r="AN61" s="830" t="s">
        <v>49</v>
      </c>
      <c r="AO61" s="830"/>
      <c r="AP61" s="830"/>
      <c r="AQ61" s="830"/>
      <c r="AR61" s="830"/>
      <c r="AS61" s="830"/>
      <c r="AT61" s="830"/>
      <c r="AU61" s="830"/>
      <c r="AV61" s="830"/>
      <c r="AW61" s="830"/>
    </row>
    <row r="63" spans="1:56" x14ac:dyDescent="0.25">
      <c r="BB63" s="717"/>
      <c r="BD63" s="717"/>
    </row>
  </sheetData>
  <mergeCells count="66">
    <mergeCell ref="B29:B30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  <mergeCell ref="B19:B20"/>
    <mergeCell ref="B21:B22"/>
    <mergeCell ref="B23:B24"/>
    <mergeCell ref="B25:B26"/>
    <mergeCell ref="B27:B28"/>
    <mergeCell ref="A3:AX3"/>
    <mergeCell ref="A12:AX12"/>
    <mergeCell ref="B13:B14"/>
    <mergeCell ref="B15:B16"/>
    <mergeCell ref="B17:B18"/>
    <mergeCell ref="A23:A24"/>
    <mergeCell ref="A25:A26"/>
    <mergeCell ref="A27:A28"/>
    <mergeCell ref="B31:B32"/>
    <mergeCell ref="B33:B34"/>
    <mergeCell ref="B35:B36"/>
    <mergeCell ref="B37:B38"/>
    <mergeCell ref="B39:B40"/>
    <mergeCell ref="A33:A34"/>
    <mergeCell ref="A35:A36"/>
    <mergeCell ref="A37:A38"/>
    <mergeCell ref="A39:A40"/>
    <mergeCell ref="B41:B42"/>
    <mergeCell ref="A41:A42"/>
    <mergeCell ref="A29:A30"/>
    <mergeCell ref="A31:A32"/>
    <mergeCell ref="A13:A14"/>
    <mergeCell ref="A15:A16"/>
    <mergeCell ref="A17:A18"/>
    <mergeCell ref="A19:A20"/>
    <mergeCell ref="A21:A22"/>
    <mergeCell ref="A43:A44"/>
    <mergeCell ref="A45:A46"/>
    <mergeCell ref="A47:A48"/>
    <mergeCell ref="A49:A50"/>
    <mergeCell ref="C61:L61"/>
    <mergeCell ref="A51:A52"/>
    <mergeCell ref="A53:A54"/>
    <mergeCell ref="A55:B55"/>
    <mergeCell ref="B51:B52"/>
    <mergeCell ref="B53:B54"/>
    <mergeCell ref="B43:B44"/>
    <mergeCell ref="B45:B46"/>
    <mergeCell ref="B47:B48"/>
    <mergeCell ref="B49:B50"/>
    <mergeCell ref="U60:AF60"/>
    <mergeCell ref="U61:AF61"/>
    <mergeCell ref="AN61:AW61"/>
    <mergeCell ref="AN60:AW60"/>
    <mergeCell ref="A56:B56"/>
    <mergeCell ref="A57:B57"/>
    <mergeCell ref="C60:L60"/>
  </mergeCells>
  <hyperlinks>
    <hyperlink ref="A1" location="'LISTADO DE MANTENIMIENTOS'!A1" display="INICIO" xr:uid="{00000000-0004-0000-0A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00"/>
  </sheetPr>
  <dimension ref="A1:BB52"/>
  <sheetViews>
    <sheetView workbookViewId="0">
      <selection activeCell="AQ5" sqref="AQ5:AT5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57031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4" s="2" customFormat="1" ht="15" customHeight="1" x14ac:dyDescent="0.25">
      <c r="A4" s="1052">
        <v>1</v>
      </c>
      <c r="B4" s="1051" t="s">
        <v>52</v>
      </c>
      <c r="C4" s="321"/>
      <c r="D4" s="311"/>
      <c r="E4" s="311"/>
      <c r="F4" s="312"/>
      <c r="G4" s="719"/>
      <c r="H4" s="720"/>
      <c r="I4" s="720"/>
      <c r="J4" s="721"/>
      <c r="K4" s="315"/>
      <c r="L4" s="313"/>
      <c r="M4" s="313"/>
      <c r="N4" s="314"/>
      <c r="O4" s="310"/>
      <c r="P4" s="311"/>
      <c r="Q4" s="311"/>
      <c r="R4" s="312"/>
      <c r="S4" s="310"/>
      <c r="T4" s="311"/>
      <c r="U4" s="311"/>
      <c r="V4" s="312"/>
      <c r="W4" s="310"/>
      <c r="X4" s="311"/>
      <c r="Y4" s="311"/>
      <c r="Z4" s="312"/>
      <c r="AA4" s="315"/>
      <c r="AB4" s="313"/>
      <c r="AC4" s="313"/>
      <c r="AD4" s="314"/>
      <c r="AE4" s="310"/>
      <c r="AF4" s="311"/>
      <c r="AG4" s="311"/>
      <c r="AH4" s="312"/>
      <c r="AI4" s="310"/>
      <c r="AJ4" s="311"/>
      <c r="AK4" s="311"/>
      <c r="AL4" s="312"/>
      <c r="AM4" s="310"/>
      <c r="AN4" s="311"/>
      <c r="AO4" s="311"/>
      <c r="AP4" s="312"/>
      <c r="AQ4" s="315"/>
      <c r="AR4" s="313"/>
      <c r="AS4" s="313"/>
      <c r="AT4" s="314"/>
      <c r="AU4" s="310"/>
      <c r="AV4" s="316"/>
      <c r="AW4" s="311"/>
      <c r="AX4" s="317"/>
      <c r="AY4" s="66"/>
      <c r="AZ4" s="66"/>
      <c r="BA4" s="66"/>
      <c r="BB4" s="66"/>
    </row>
    <row r="5" spans="1:54" s="2" customFormat="1" ht="15" customHeight="1" x14ac:dyDescent="0.25">
      <c r="A5" s="1053"/>
      <c r="B5" s="1045"/>
      <c r="C5" s="319"/>
      <c r="D5" s="303"/>
      <c r="E5" s="303"/>
      <c r="F5" s="304"/>
      <c r="G5" s="302"/>
      <c r="H5" s="303"/>
      <c r="I5" s="303"/>
      <c r="J5" s="304"/>
      <c r="K5" s="302"/>
      <c r="L5" s="303"/>
      <c r="M5" s="303"/>
      <c r="N5" s="304"/>
      <c r="O5" s="302"/>
      <c r="P5" s="303"/>
      <c r="Q5" s="303"/>
      <c r="R5" s="304"/>
      <c r="S5" s="302"/>
      <c r="T5" s="303"/>
      <c r="U5" s="303"/>
      <c r="V5" s="304"/>
      <c r="W5" s="302"/>
      <c r="X5" s="303"/>
      <c r="Y5" s="303"/>
      <c r="Z5" s="304"/>
      <c r="AA5" s="302"/>
      <c r="AB5" s="303"/>
      <c r="AC5" s="303"/>
      <c r="AD5" s="304"/>
      <c r="AE5" s="302"/>
      <c r="AF5" s="303"/>
      <c r="AG5" s="303"/>
      <c r="AH5" s="304"/>
      <c r="AI5" s="302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302"/>
      <c r="AV5" s="308"/>
      <c r="AW5" s="303"/>
      <c r="AX5" s="309"/>
      <c r="AY5" s="66"/>
      <c r="AZ5" s="66"/>
      <c r="BA5" s="66"/>
      <c r="BB5" s="66"/>
    </row>
    <row r="6" spans="1:54" ht="12.75" x14ac:dyDescent="0.25">
      <c r="A6" s="890">
        <f>+A4+1</f>
        <v>2</v>
      </c>
      <c r="B6" s="1043" t="s">
        <v>47</v>
      </c>
      <c r="C6" s="318"/>
      <c r="D6" s="292"/>
      <c r="E6" s="292"/>
      <c r="F6" s="293"/>
      <c r="G6" s="291"/>
      <c r="H6" s="292"/>
      <c r="I6" s="292"/>
      <c r="J6" s="293"/>
      <c r="K6" s="296"/>
      <c r="L6" s="294"/>
      <c r="M6" s="294"/>
      <c r="N6" s="295"/>
      <c r="O6" s="291"/>
      <c r="P6" s="292"/>
      <c r="Q6" s="292"/>
      <c r="R6" s="293"/>
      <c r="S6" s="291"/>
      <c r="T6" s="292"/>
      <c r="U6" s="292"/>
      <c r="V6" s="293"/>
      <c r="W6" s="291"/>
      <c r="X6" s="292"/>
      <c r="Y6" s="292"/>
      <c r="Z6" s="293"/>
      <c r="AA6" s="296"/>
      <c r="AB6" s="294"/>
      <c r="AC6" s="294"/>
      <c r="AD6" s="295"/>
      <c r="AE6" s="291"/>
      <c r="AF6" s="292"/>
      <c r="AG6" s="292"/>
      <c r="AH6" s="293"/>
      <c r="AI6" s="291"/>
      <c r="AJ6" s="292"/>
      <c r="AK6" s="292"/>
      <c r="AL6" s="293"/>
      <c r="AM6" s="291"/>
      <c r="AN6" s="292"/>
      <c r="AO6" s="292"/>
      <c r="AP6" s="293"/>
      <c r="AQ6" s="296"/>
      <c r="AR6" s="294"/>
      <c r="AS6" s="294"/>
      <c r="AT6" s="295"/>
      <c r="AU6" s="291"/>
      <c r="AV6" s="292"/>
      <c r="AW6" s="300"/>
      <c r="AX6" s="301"/>
      <c r="AY6" s="68"/>
      <c r="AZ6" s="68"/>
      <c r="BA6" s="68"/>
      <c r="BB6" s="68"/>
    </row>
    <row r="7" spans="1:54" ht="12.75" x14ac:dyDescent="0.25">
      <c r="A7" s="891"/>
      <c r="B7" s="1045"/>
      <c r="C7" s="319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302"/>
      <c r="P7" s="303"/>
      <c r="Q7" s="303"/>
      <c r="R7" s="304"/>
      <c r="S7" s="302"/>
      <c r="T7" s="303"/>
      <c r="U7" s="303"/>
      <c r="V7" s="304"/>
      <c r="W7" s="302"/>
      <c r="X7" s="303"/>
      <c r="Y7" s="303"/>
      <c r="Z7" s="304"/>
      <c r="AA7" s="302"/>
      <c r="AB7" s="303"/>
      <c r="AC7" s="303"/>
      <c r="AD7" s="304"/>
      <c r="AE7" s="302"/>
      <c r="AF7" s="303"/>
      <c r="AG7" s="303"/>
      <c r="AH7" s="304"/>
      <c r="AI7" s="302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302"/>
      <c r="AV7" s="303"/>
      <c r="AW7" s="308"/>
      <c r="AX7" s="309"/>
      <c r="AY7" s="68"/>
      <c r="AZ7" s="68"/>
      <c r="BA7" s="68"/>
      <c r="BB7" s="68"/>
    </row>
    <row r="8" spans="1:54" ht="12.75" x14ac:dyDescent="0.25">
      <c r="A8" s="890">
        <f>+A6+1</f>
        <v>3</v>
      </c>
      <c r="B8" s="1043" t="s">
        <v>46</v>
      </c>
      <c r="C8" s="318"/>
      <c r="D8" s="292"/>
      <c r="E8" s="292"/>
      <c r="F8" s="293"/>
      <c r="G8" s="291"/>
      <c r="H8" s="292"/>
      <c r="I8" s="292"/>
      <c r="J8" s="293"/>
      <c r="K8" s="296"/>
      <c r="L8" s="294"/>
      <c r="M8" s="294"/>
      <c r="N8" s="295"/>
      <c r="O8" s="291"/>
      <c r="P8" s="292"/>
      <c r="Q8" s="292"/>
      <c r="R8" s="293"/>
      <c r="S8" s="291"/>
      <c r="T8" s="292"/>
      <c r="U8" s="292"/>
      <c r="V8" s="293"/>
      <c r="W8" s="291"/>
      <c r="X8" s="292"/>
      <c r="Y8" s="292"/>
      <c r="Z8" s="293"/>
      <c r="AA8" s="296"/>
      <c r="AB8" s="294"/>
      <c r="AC8" s="294"/>
      <c r="AD8" s="295"/>
      <c r="AE8" s="291"/>
      <c r="AF8" s="292"/>
      <c r="AG8" s="292"/>
      <c r="AH8" s="293"/>
      <c r="AI8" s="291"/>
      <c r="AJ8" s="292"/>
      <c r="AK8" s="292"/>
      <c r="AL8" s="293"/>
      <c r="AM8" s="291"/>
      <c r="AN8" s="292"/>
      <c r="AO8" s="292"/>
      <c r="AP8" s="293"/>
      <c r="AQ8" s="296"/>
      <c r="AR8" s="294"/>
      <c r="AS8" s="294"/>
      <c r="AT8" s="295"/>
      <c r="AU8" s="291"/>
      <c r="AV8" s="300"/>
      <c r="AW8" s="300"/>
      <c r="AX8" s="301"/>
      <c r="AY8" s="68"/>
      <c r="AZ8" s="68"/>
      <c r="BA8" s="68"/>
      <c r="BB8" s="68"/>
    </row>
    <row r="9" spans="1:54" ht="12.75" x14ac:dyDescent="0.25">
      <c r="A9" s="891"/>
      <c r="B9" s="1045"/>
      <c r="C9" s="319"/>
      <c r="D9" s="303"/>
      <c r="E9" s="303"/>
      <c r="F9" s="304"/>
      <c r="G9" s="302"/>
      <c r="H9" s="303"/>
      <c r="I9" s="303"/>
      <c r="J9" s="304"/>
      <c r="K9" s="302"/>
      <c r="L9" s="303"/>
      <c r="M9" s="303"/>
      <c r="N9" s="304"/>
      <c r="O9" s="302"/>
      <c r="P9" s="303"/>
      <c r="Q9" s="303"/>
      <c r="R9" s="304"/>
      <c r="S9" s="302"/>
      <c r="T9" s="303"/>
      <c r="U9" s="303"/>
      <c r="V9" s="304"/>
      <c r="W9" s="302"/>
      <c r="X9" s="303"/>
      <c r="Y9" s="303"/>
      <c r="Z9" s="304"/>
      <c r="AA9" s="302"/>
      <c r="AB9" s="303"/>
      <c r="AC9" s="303"/>
      <c r="AD9" s="304"/>
      <c r="AE9" s="302"/>
      <c r="AF9" s="303"/>
      <c r="AG9" s="303"/>
      <c r="AH9" s="304"/>
      <c r="AI9" s="302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302"/>
      <c r="AV9" s="308"/>
      <c r="AW9" s="308"/>
      <c r="AX9" s="309"/>
      <c r="AY9" s="68"/>
      <c r="AZ9" s="68"/>
      <c r="BA9" s="68"/>
      <c r="BB9" s="68"/>
    </row>
    <row r="10" spans="1:54" ht="15" customHeight="1" x14ac:dyDescent="0.25">
      <c r="A10" s="890">
        <f>+A8+1</f>
        <v>4</v>
      </c>
      <c r="B10" s="1043" t="s">
        <v>48</v>
      </c>
      <c r="C10" s="318"/>
      <c r="D10" s="292"/>
      <c r="E10" s="292"/>
      <c r="F10" s="293"/>
      <c r="G10" s="291"/>
      <c r="H10" s="292"/>
      <c r="I10" s="292"/>
      <c r="J10" s="293"/>
      <c r="K10" s="296"/>
      <c r="L10" s="294"/>
      <c r="M10" s="294"/>
      <c r="N10" s="295"/>
      <c r="O10" s="291"/>
      <c r="P10" s="292"/>
      <c r="Q10" s="292"/>
      <c r="R10" s="293"/>
      <c r="S10" s="291"/>
      <c r="T10" s="292"/>
      <c r="U10" s="292"/>
      <c r="V10" s="293"/>
      <c r="W10" s="291"/>
      <c r="X10" s="292"/>
      <c r="Y10" s="292"/>
      <c r="Z10" s="293"/>
      <c r="AA10" s="296"/>
      <c r="AB10" s="294"/>
      <c r="AC10" s="294"/>
      <c r="AD10" s="295"/>
      <c r="AE10" s="291"/>
      <c r="AF10" s="292"/>
      <c r="AG10" s="292"/>
      <c r="AH10" s="293"/>
      <c r="AI10" s="291"/>
      <c r="AJ10" s="292"/>
      <c r="AK10" s="292"/>
      <c r="AL10" s="293"/>
      <c r="AM10" s="291"/>
      <c r="AN10" s="292"/>
      <c r="AO10" s="292"/>
      <c r="AP10" s="293"/>
      <c r="AQ10" s="296"/>
      <c r="AR10" s="294"/>
      <c r="AS10" s="294"/>
      <c r="AT10" s="295"/>
      <c r="AU10" s="291"/>
      <c r="AV10" s="300"/>
      <c r="AW10" s="300"/>
      <c r="AX10" s="301"/>
      <c r="AY10" s="68"/>
      <c r="AZ10" s="68"/>
      <c r="BA10" s="68"/>
      <c r="BB10" s="68"/>
    </row>
    <row r="11" spans="1:54" ht="15.75" customHeight="1" thickBot="1" x14ac:dyDescent="0.3">
      <c r="A11" s="968"/>
      <c r="B11" s="1054"/>
      <c r="C11" s="330"/>
      <c r="D11" s="331"/>
      <c r="E11" s="331"/>
      <c r="F11" s="334"/>
      <c r="G11" s="333"/>
      <c r="H11" s="331"/>
      <c r="I11" s="331"/>
      <c r="J11" s="334"/>
      <c r="K11" s="333"/>
      <c r="L11" s="331"/>
      <c r="M11" s="331"/>
      <c r="N11" s="334"/>
      <c r="O11" s="333"/>
      <c r="P11" s="331"/>
      <c r="Q11" s="331"/>
      <c r="R11" s="334"/>
      <c r="S11" s="333"/>
      <c r="T11" s="331"/>
      <c r="U11" s="331"/>
      <c r="V11" s="334"/>
      <c r="W11" s="333"/>
      <c r="X11" s="331"/>
      <c r="Y11" s="331"/>
      <c r="Z11" s="334"/>
      <c r="AA11" s="333"/>
      <c r="AB11" s="331"/>
      <c r="AC11" s="331"/>
      <c r="AD11" s="334"/>
      <c r="AE11" s="333"/>
      <c r="AF11" s="331"/>
      <c r="AG11" s="331"/>
      <c r="AH11" s="334"/>
      <c r="AI11" s="333"/>
      <c r="AJ11" s="331"/>
      <c r="AK11" s="331"/>
      <c r="AL11" s="334"/>
      <c r="AM11" s="333"/>
      <c r="AN11" s="331"/>
      <c r="AO11" s="331"/>
      <c r="AP11" s="334"/>
      <c r="AQ11" s="333"/>
      <c r="AR11" s="331"/>
      <c r="AS11" s="331"/>
      <c r="AT11" s="334"/>
      <c r="AU11" s="333"/>
      <c r="AV11" s="331"/>
      <c r="AW11" s="331"/>
      <c r="AX11" s="336"/>
      <c r="AY11" s="68"/>
      <c r="AZ11" s="68"/>
      <c r="BA11" s="68"/>
      <c r="BB11" s="68"/>
    </row>
    <row r="12" spans="1:54" s="68" customFormat="1" ht="13.5" thickBot="1" x14ac:dyDescent="0.3">
      <c r="A12" s="709"/>
      <c r="B12" s="670"/>
      <c r="C12" s="671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  <c r="AA12" s="672"/>
      <c r="AB12" s="672"/>
      <c r="AC12" s="672"/>
      <c r="AD12" s="672"/>
      <c r="AE12" s="672"/>
      <c r="AF12" s="672"/>
      <c r="AG12" s="672"/>
      <c r="AH12" s="672"/>
      <c r="AI12" s="672"/>
      <c r="AJ12" s="672"/>
      <c r="AK12" s="672"/>
      <c r="AL12" s="672"/>
      <c r="AM12" s="672"/>
      <c r="AN12" s="672"/>
      <c r="AO12" s="672"/>
      <c r="AP12" s="672"/>
      <c r="AQ12" s="672"/>
      <c r="AR12" s="672"/>
      <c r="AS12" s="672"/>
      <c r="AT12" s="672"/>
      <c r="AU12" s="672"/>
      <c r="AV12" s="672"/>
      <c r="AW12" s="672"/>
      <c r="AX12" s="673"/>
    </row>
    <row r="13" spans="1:54" ht="16.5" thickBot="1" x14ac:dyDescent="0.3">
      <c r="A13" s="837" t="s">
        <v>86</v>
      </c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8"/>
      <c r="S13" s="838"/>
      <c r="T13" s="838"/>
      <c r="U13" s="838"/>
      <c r="V13" s="838"/>
      <c r="W13" s="838"/>
      <c r="X13" s="838"/>
      <c r="Y13" s="838"/>
      <c r="Z13" s="838"/>
      <c r="AA13" s="838"/>
      <c r="AB13" s="838"/>
      <c r="AC13" s="838"/>
      <c r="AD13" s="838"/>
      <c r="AE13" s="838"/>
      <c r="AF13" s="838"/>
      <c r="AG13" s="838"/>
      <c r="AH13" s="838"/>
      <c r="AI13" s="838"/>
      <c r="AJ13" s="838"/>
      <c r="AK13" s="838"/>
      <c r="AL13" s="838"/>
      <c r="AM13" s="838"/>
      <c r="AN13" s="838"/>
      <c r="AO13" s="838"/>
      <c r="AP13" s="838"/>
      <c r="AQ13" s="838"/>
      <c r="AR13" s="838"/>
      <c r="AS13" s="838"/>
      <c r="AT13" s="838"/>
      <c r="AU13" s="838"/>
      <c r="AV13" s="838"/>
      <c r="AW13" s="838"/>
      <c r="AX13" s="839"/>
      <c r="AY13" s="68"/>
      <c r="AZ13" s="68"/>
      <c r="BA13" s="68"/>
      <c r="BB13" s="68"/>
    </row>
    <row r="14" spans="1:54" ht="12.75" x14ac:dyDescent="0.25">
      <c r="A14" s="902">
        <v>1</v>
      </c>
      <c r="B14" s="1048" t="s">
        <v>26</v>
      </c>
      <c r="C14" s="310"/>
      <c r="D14" s="311"/>
      <c r="E14" s="311"/>
      <c r="F14" s="312"/>
      <c r="G14" s="310"/>
      <c r="H14" s="311"/>
      <c r="I14" s="311"/>
      <c r="J14" s="312"/>
      <c r="K14" s="315"/>
      <c r="L14" s="313"/>
      <c r="M14" s="313"/>
      <c r="N14" s="314"/>
      <c r="O14" s="310"/>
      <c r="P14" s="311"/>
      <c r="Q14" s="311"/>
      <c r="R14" s="312"/>
      <c r="S14" s="310"/>
      <c r="T14" s="311"/>
      <c r="U14" s="311"/>
      <c r="V14" s="312"/>
      <c r="W14" s="310"/>
      <c r="X14" s="311"/>
      <c r="Y14" s="311"/>
      <c r="Z14" s="312"/>
      <c r="AA14" s="315"/>
      <c r="AB14" s="313"/>
      <c r="AC14" s="313"/>
      <c r="AD14" s="314"/>
      <c r="AE14" s="310"/>
      <c r="AF14" s="311"/>
      <c r="AG14" s="311"/>
      <c r="AH14" s="312"/>
      <c r="AI14" s="310"/>
      <c r="AJ14" s="311"/>
      <c r="AK14" s="311"/>
      <c r="AL14" s="312"/>
      <c r="AM14" s="310"/>
      <c r="AN14" s="311"/>
      <c r="AO14" s="311"/>
      <c r="AP14" s="312"/>
      <c r="AQ14" s="315"/>
      <c r="AR14" s="313"/>
      <c r="AS14" s="313"/>
      <c r="AT14" s="314"/>
      <c r="AU14" s="310"/>
      <c r="AV14" s="316"/>
      <c r="AW14" s="316"/>
      <c r="AX14" s="317"/>
      <c r="AY14" s="68"/>
      <c r="AZ14" s="68"/>
      <c r="BA14" s="68"/>
      <c r="BB14" s="68"/>
    </row>
    <row r="15" spans="1:54" s="68" customFormat="1" ht="12.75" x14ac:dyDescent="0.25">
      <c r="A15" s="891"/>
      <c r="B15" s="1042"/>
      <c r="C15" s="302"/>
      <c r="D15" s="303"/>
      <c r="E15" s="303"/>
      <c r="F15" s="304"/>
      <c r="G15" s="302"/>
      <c r="H15" s="303"/>
      <c r="I15" s="303"/>
      <c r="J15" s="304"/>
      <c r="K15" s="302"/>
      <c r="L15" s="303"/>
      <c r="M15" s="303"/>
      <c r="N15" s="304"/>
      <c r="O15" s="302"/>
      <c r="P15" s="303"/>
      <c r="Q15" s="303"/>
      <c r="R15" s="304"/>
      <c r="S15" s="302"/>
      <c r="T15" s="303"/>
      <c r="U15" s="303"/>
      <c r="V15" s="304"/>
      <c r="W15" s="302"/>
      <c r="X15" s="303"/>
      <c r="Y15" s="303"/>
      <c r="Z15" s="304"/>
      <c r="AA15" s="302"/>
      <c r="AB15" s="303"/>
      <c r="AC15" s="303"/>
      <c r="AD15" s="304"/>
      <c r="AE15" s="302"/>
      <c r="AF15" s="303"/>
      <c r="AG15" s="303"/>
      <c r="AH15" s="304"/>
      <c r="AI15" s="302"/>
      <c r="AJ15" s="303"/>
      <c r="AK15" s="303"/>
      <c r="AL15" s="304"/>
      <c r="AM15" s="302"/>
      <c r="AN15" s="303"/>
      <c r="AO15" s="303"/>
      <c r="AP15" s="304"/>
      <c r="AQ15" s="302"/>
      <c r="AR15" s="303"/>
      <c r="AS15" s="303"/>
      <c r="AT15" s="304"/>
      <c r="AU15" s="302"/>
      <c r="AV15" s="308"/>
      <c r="AW15" s="308"/>
      <c r="AX15" s="309"/>
    </row>
    <row r="16" spans="1:54" ht="12.75" x14ac:dyDescent="0.25">
      <c r="A16" s="890">
        <f>+A14+1</f>
        <v>2</v>
      </c>
      <c r="B16" s="1043" t="s">
        <v>16</v>
      </c>
      <c r="C16" s="318"/>
      <c r="D16" s="292"/>
      <c r="E16" s="292"/>
      <c r="F16" s="293"/>
      <c r="G16" s="291"/>
      <c r="H16" s="292"/>
      <c r="I16" s="292"/>
      <c r="J16" s="293"/>
      <c r="K16" s="296"/>
      <c r="L16" s="294"/>
      <c r="M16" s="294"/>
      <c r="N16" s="295"/>
      <c r="O16" s="291"/>
      <c r="P16" s="292"/>
      <c r="Q16" s="292"/>
      <c r="R16" s="293"/>
      <c r="S16" s="291"/>
      <c r="T16" s="292"/>
      <c r="U16" s="292"/>
      <c r="V16" s="293"/>
      <c r="W16" s="291"/>
      <c r="X16" s="292"/>
      <c r="Y16" s="292"/>
      <c r="Z16" s="293"/>
      <c r="AA16" s="296"/>
      <c r="AB16" s="294"/>
      <c r="AC16" s="294"/>
      <c r="AD16" s="295"/>
      <c r="AE16" s="291"/>
      <c r="AF16" s="292"/>
      <c r="AG16" s="292"/>
      <c r="AH16" s="293"/>
      <c r="AI16" s="291"/>
      <c r="AJ16" s="292"/>
      <c r="AK16" s="292"/>
      <c r="AL16" s="293"/>
      <c r="AM16" s="291"/>
      <c r="AN16" s="292"/>
      <c r="AO16" s="292"/>
      <c r="AP16" s="293"/>
      <c r="AQ16" s="296"/>
      <c r="AR16" s="294"/>
      <c r="AS16" s="294"/>
      <c r="AT16" s="295"/>
      <c r="AU16" s="291"/>
      <c r="AV16" s="300"/>
      <c r="AW16" s="292"/>
      <c r="AX16" s="301"/>
      <c r="AY16" s="68"/>
      <c r="AZ16" s="68"/>
      <c r="BA16" s="68"/>
      <c r="BB16" s="68"/>
    </row>
    <row r="17" spans="1:54" s="68" customFormat="1" ht="12.75" x14ac:dyDescent="0.25">
      <c r="A17" s="891"/>
      <c r="B17" s="1045"/>
      <c r="C17" s="319"/>
      <c r="D17" s="303"/>
      <c r="E17" s="303"/>
      <c r="F17" s="304"/>
      <c r="G17" s="302"/>
      <c r="H17" s="303"/>
      <c r="I17" s="303"/>
      <c r="J17" s="304"/>
      <c r="K17" s="302"/>
      <c r="L17" s="303"/>
      <c r="M17" s="303"/>
      <c r="N17" s="304"/>
      <c r="O17" s="302"/>
      <c r="P17" s="303"/>
      <c r="Q17" s="303"/>
      <c r="R17" s="304"/>
      <c r="S17" s="302"/>
      <c r="T17" s="303"/>
      <c r="U17" s="303"/>
      <c r="V17" s="304"/>
      <c r="W17" s="302"/>
      <c r="X17" s="303"/>
      <c r="Y17" s="303"/>
      <c r="Z17" s="304"/>
      <c r="AA17" s="302"/>
      <c r="AB17" s="303"/>
      <c r="AC17" s="303"/>
      <c r="AD17" s="304"/>
      <c r="AE17" s="302"/>
      <c r="AF17" s="303"/>
      <c r="AG17" s="303"/>
      <c r="AH17" s="304"/>
      <c r="AI17" s="302"/>
      <c r="AJ17" s="303"/>
      <c r="AK17" s="303"/>
      <c r="AL17" s="304"/>
      <c r="AM17" s="302"/>
      <c r="AN17" s="303"/>
      <c r="AO17" s="303"/>
      <c r="AP17" s="304"/>
      <c r="AQ17" s="302"/>
      <c r="AR17" s="303"/>
      <c r="AS17" s="303"/>
      <c r="AT17" s="304"/>
      <c r="AU17" s="302"/>
      <c r="AV17" s="308"/>
      <c r="AW17" s="303"/>
      <c r="AX17" s="309"/>
    </row>
    <row r="18" spans="1:54" ht="12.75" x14ac:dyDescent="0.25">
      <c r="A18" s="890">
        <f>+A16+1</f>
        <v>3</v>
      </c>
      <c r="B18" s="1043" t="s">
        <v>14</v>
      </c>
      <c r="C18" s="318"/>
      <c r="D18" s="292"/>
      <c r="E18" s="292"/>
      <c r="F18" s="293"/>
      <c r="G18" s="291"/>
      <c r="H18" s="292"/>
      <c r="I18" s="292"/>
      <c r="J18" s="293"/>
      <c r="K18" s="296"/>
      <c r="L18" s="294"/>
      <c r="M18" s="294"/>
      <c r="N18" s="295"/>
      <c r="O18" s="291"/>
      <c r="P18" s="292"/>
      <c r="Q18" s="292"/>
      <c r="R18" s="293"/>
      <c r="S18" s="291"/>
      <c r="T18" s="292"/>
      <c r="U18" s="292"/>
      <c r="V18" s="293"/>
      <c r="W18" s="291"/>
      <c r="X18" s="292"/>
      <c r="Y18" s="292"/>
      <c r="Z18" s="293"/>
      <c r="AA18" s="296"/>
      <c r="AB18" s="294"/>
      <c r="AC18" s="294"/>
      <c r="AD18" s="295"/>
      <c r="AE18" s="291"/>
      <c r="AF18" s="292"/>
      <c r="AG18" s="292"/>
      <c r="AH18" s="293"/>
      <c r="AI18" s="291"/>
      <c r="AJ18" s="292"/>
      <c r="AK18" s="292"/>
      <c r="AL18" s="293"/>
      <c r="AM18" s="291"/>
      <c r="AN18" s="292"/>
      <c r="AO18" s="292"/>
      <c r="AP18" s="293"/>
      <c r="AQ18" s="296"/>
      <c r="AR18" s="294"/>
      <c r="AS18" s="294"/>
      <c r="AT18" s="295"/>
      <c r="AU18" s="291"/>
      <c r="AV18" s="300"/>
      <c r="AW18" s="292"/>
      <c r="AX18" s="301"/>
      <c r="AY18" s="68"/>
      <c r="AZ18" s="68"/>
      <c r="BA18" s="68"/>
      <c r="BB18" s="68"/>
    </row>
    <row r="19" spans="1:54" s="68" customFormat="1" ht="12.75" x14ac:dyDescent="0.25">
      <c r="A19" s="891"/>
      <c r="B19" s="1045"/>
      <c r="C19" s="319"/>
      <c r="D19" s="303"/>
      <c r="E19" s="303"/>
      <c r="F19" s="304"/>
      <c r="G19" s="302"/>
      <c r="H19" s="303"/>
      <c r="I19" s="303"/>
      <c r="J19" s="304"/>
      <c r="K19" s="302"/>
      <c r="L19" s="303"/>
      <c r="M19" s="303"/>
      <c r="N19" s="304"/>
      <c r="O19" s="302"/>
      <c r="P19" s="303"/>
      <c r="Q19" s="303"/>
      <c r="R19" s="304"/>
      <c r="S19" s="302"/>
      <c r="T19" s="303"/>
      <c r="U19" s="303"/>
      <c r="V19" s="304"/>
      <c r="W19" s="302"/>
      <c r="X19" s="303"/>
      <c r="Y19" s="303"/>
      <c r="Z19" s="304"/>
      <c r="AA19" s="302"/>
      <c r="AB19" s="303"/>
      <c r="AC19" s="303"/>
      <c r="AD19" s="304"/>
      <c r="AE19" s="302"/>
      <c r="AF19" s="303"/>
      <c r="AG19" s="303"/>
      <c r="AH19" s="304"/>
      <c r="AI19" s="302"/>
      <c r="AJ19" s="303"/>
      <c r="AK19" s="303"/>
      <c r="AL19" s="304"/>
      <c r="AM19" s="302"/>
      <c r="AN19" s="303"/>
      <c r="AO19" s="303"/>
      <c r="AP19" s="304"/>
      <c r="AQ19" s="302"/>
      <c r="AR19" s="303"/>
      <c r="AS19" s="303"/>
      <c r="AT19" s="304"/>
      <c r="AU19" s="302"/>
      <c r="AV19" s="308"/>
      <c r="AW19" s="303"/>
      <c r="AX19" s="309"/>
    </row>
    <row r="20" spans="1:54" ht="12.75" x14ac:dyDescent="0.25">
      <c r="A20" s="890">
        <f>+A18+1</f>
        <v>4</v>
      </c>
      <c r="B20" s="1041" t="s">
        <v>27</v>
      </c>
      <c r="C20" s="318"/>
      <c r="D20" s="292"/>
      <c r="E20" s="292"/>
      <c r="F20" s="293"/>
      <c r="G20" s="291"/>
      <c r="H20" s="292"/>
      <c r="I20" s="292"/>
      <c r="J20" s="293"/>
      <c r="K20" s="296"/>
      <c r="L20" s="294"/>
      <c r="M20" s="294"/>
      <c r="N20" s="295"/>
      <c r="O20" s="291"/>
      <c r="P20" s="292"/>
      <c r="Q20" s="292"/>
      <c r="R20" s="293"/>
      <c r="S20" s="291"/>
      <c r="T20" s="292"/>
      <c r="U20" s="292"/>
      <c r="V20" s="293"/>
      <c r="W20" s="291"/>
      <c r="X20" s="292"/>
      <c r="Y20" s="292"/>
      <c r="Z20" s="293"/>
      <c r="AA20" s="296"/>
      <c r="AB20" s="294"/>
      <c r="AC20" s="294"/>
      <c r="AD20" s="295"/>
      <c r="AE20" s="291"/>
      <c r="AF20" s="292"/>
      <c r="AG20" s="292"/>
      <c r="AH20" s="293"/>
      <c r="AI20" s="291"/>
      <c r="AJ20" s="292"/>
      <c r="AK20" s="292"/>
      <c r="AL20" s="293"/>
      <c r="AM20" s="291"/>
      <c r="AN20" s="292"/>
      <c r="AO20" s="292"/>
      <c r="AP20" s="293"/>
      <c r="AQ20" s="296"/>
      <c r="AR20" s="294"/>
      <c r="AS20" s="294"/>
      <c r="AT20" s="295"/>
      <c r="AU20" s="291"/>
      <c r="AV20" s="300"/>
      <c r="AW20" s="292"/>
      <c r="AX20" s="301"/>
      <c r="AY20" s="68"/>
      <c r="AZ20" s="68"/>
      <c r="BA20" s="68"/>
      <c r="BB20" s="68"/>
    </row>
    <row r="21" spans="1:54" s="68" customFormat="1" ht="12.75" x14ac:dyDescent="0.25">
      <c r="A21" s="891"/>
      <c r="B21" s="1042"/>
      <c r="C21" s="319"/>
      <c r="D21" s="303"/>
      <c r="E21" s="303"/>
      <c r="F21" s="304"/>
      <c r="G21" s="302"/>
      <c r="H21" s="303"/>
      <c r="I21" s="303"/>
      <c r="J21" s="304"/>
      <c r="K21" s="302"/>
      <c r="L21" s="303"/>
      <c r="M21" s="303"/>
      <c r="N21" s="304"/>
      <c r="O21" s="302"/>
      <c r="P21" s="303"/>
      <c r="Q21" s="303"/>
      <c r="R21" s="304"/>
      <c r="S21" s="302"/>
      <c r="T21" s="303"/>
      <c r="U21" s="303"/>
      <c r="V21" s="304"/>
      <c r="W21" s="302"/>
      <c r="X21" s="303"/>
      <c r="Y21" s="303"/>
      <c r="Z21" s="304"/>
      <c r="AA21" s="302"/>
      <c r="AB21" s="303"/>
      <c r="AC21" s="303"/>
      <c r="AD21" s="304"/>
      <c r="AE21" s="302"/>
      <c r="AF21" s="303"/>
      <c r="AG21" s="303"/>
      <c r="AH21" s="304"/>
      <c r="AI21" s="302"/>
      <c r="AJ21" s="303"/>
      <c r="AK21" s="303"/>
      <c r="AL21" s="304"/>
      <c r="AM21" s="302"/>
      <c r="AN21" s="303"/>
      <c r="AO21" s="303"/>
      <c r="AP21" s="304"/>
      <c r="AQ21" s="302"/>
      <c r="AR21" s="303"/>
      <c r="AS21" s="303"/>
      <c r="AT21" s="304"/>
      <c r="AU21" s="302"/>
      <c r="AV21" s="308"/>
      <c r="AW21" s="303"/>
      <c r="AX21" s="309"/>
    </row>
    <row r="22" spans="1:54" ht="12.75" x14ac:dyDescent="0.25">
      <c r="A22" s="890">
        <f>+A20+1</f>
        <v>5</v>
      </c>
      <c r="B22" s="1041" t="s">
        <v>25</v>
      </c>
      <c r="C22" s="318"/>
      <c r="D22" s="292"/>
      <c r="E22" s="292"/>
      <c r="F22" s="293"/>
      <c r="G22" s="291"/>
      <c r="H22" s="292"/>
      <c r="I22" s="292"/>
      <c r="J22" s="293"/>
      <c r="K22" s="296"/>
      <c r="L22" s="294"/>
      <c r="M22" s="294"/>
      <c r="N22" s="295"/>
      <c r="O22" s="291"/>
      <c r="P22" s="292"/>
      <c r="Q22" s="292"/>
      <c r="R22" s="293"/>
      <c r="S22" s="291"/>
      <c r="T22" s="292"/>
      <c r="U22" s="292"/>
      <c r="V22" s="293"/>
      <c r="W22" s="291"/>
      <c r="X22" s="292"/>
      <c r="Y22" s="292"/>
      <c r="Z22" s="293"/>
      <c r="AA22" s="296"/>
      <c r="AB22" s="294"/>
      <c r="AC22" s="294"/>
      <c r="AD22" s="295"/>
      <c r="AE22" s="291"/>
      <c r="AF22" s="292"/>
      <c r="AG22" s="292"/>
      <c r="AH22" s="293"/>
      <c r="AI22" s="291"/>
      <c r="AJ22" s="292"/>
      <c r="AK22" s="292"/>
      <c r="AL22" s="293"/>
      <c r="AM22" s="291"/>
      <c r="AN22" s="292"/>
      <c r="AO22" s="292"/>
      <c r="AP22" s="293"/>
      <c r="AQ22" s="296"/>
      <c r="AR22" s="294"/>
      <c r="AS22" s="294"/>
      <c r="AT22" s="295"/>
      <c r="AU22" s="291"/>
      <c r="AV22" s="300"/>
      <c r="AW22" s="292"/>
      <c r="AX22" s="301"/>
      <c r="AY22" s="68"/>
      <c r="AZ22" s="68"/>
      <c r="BA22" s="68"/>
      <c r="BB22" s="68"/>
    </row>
    <row r="23" spans="1:54" s="68" customFormat="1" ht="12.75" x14ac:dyDescent="0.25">
      <c r="A23" s="891"/>
      <c r="B23" s="1042"/>
      <c r="C23" s="319"/>
      <c r="D23" s="303"/>
      <c r="E23" s="303"/>
      <c r="F23" s="304"/>
      <c r="G23" s="302"/>
      <c r="H23" s="303"/>
      <c r="I23" s="303"/>
      <c r="J23" s="304"/>
      <c r="K23" s="302"/>
      <c r="L23" s="303"/>
      <c r="M23" s="303"/>
      <c r="N23" s="304"/>
      <c r="O23" s="302"/>
      <c r="P23" s="303"/>
      <c r="Q23" s="303"/>
      <c r="R23" s="304"/>
      <c r="S23" s="302"/>
      <c r="T23" s="303"/>
      <c r="U23" s="303"/>
      <c r="V23" s="304"/>
      <c r="W23" s="302"/>
      <c r="X23" s="303"/>
      <c r="Y23" s="303"/>
      <c r="Z23" s="304"/>
      <c r="AA23" s="302"/>
      <c r="AB23" s="303"/>
      <c r="AC23" s="303"/>
      <c r="AD23" s="304"/>
      <c r="AE23" s="302"/>
      <c r="AF23" s="303"/>
      <c r="AG23" s="303"/>
      <c r="AH23" s="304"/>
      <c r="AI23" s="302"/>
      <c r="AJ23" s="303"/>
      <c r="AK23" s="303"/>
      <c r="AL23" s="304"/>
      <c r="AM23" s="302"/>
      <c r="AN23" s="303"/>
      <c r="AO23" s="303"/>
      <c r="AP23" s="304"/>
      <c r="AQ23" s="302"/>
      <c r="AR23" s="303"/>
      <c r="AS23" s="303"/>
      <c r="AT23" s="304"/>
      <c r="AU23" s="302"/>
      <c r="AV23" s="308"/>
      <c r="AW23" s="303"/>
      <c r="AX23" s="309"/>
    </row>
    <row r="24" spans="1:54" ht="12.75" x14ac:dyDescent="0.25">
      <c r="A24" s="890">
        <f>+A22+1</f>
        <v>6</v>
      </c>
      <c r="B24" s="1041" t="s">
        <v>22</v>
      </c>
      <c r="C24" s="318"/>
      <c r="D24" s="292"/>
      <c r="E24" s="292"/>
      <c r="F24" s="293"/>
      <c r="G24" s="291"/>
      <c r="H24" s="292"/>
      <c r="I24" s="292"/>
      <c r="J24" s="293"/>
      <c r="K24" s="296"/>
      <c r="L24" s="294"/>
      <c r="M24" s="294"/>
      <c r="N24" s="295"/>
      <c r="O24" s="291"/>
      <c r="P24" s="292"/>
      <c r="Q24" s="292"/>
      <c r="R24" s="293"/>
      <c r="S24" s="291"/>
      <c r="T24" s="292"/>
      <c r="U24" s="292"/>
      <c r="V24" s="293"/>
      <c r="W24" s="291"/>
      <c r="X24" s="292"/>
      <c r="Y24" s="292"/>
      <c r="Z24" s="293"/>
      <c r="AA24" s="296"/>
      <c r="AB24" s="294"/>
      <c r="AC24" s="294"/>
      <c r="AD24" s="295"/>
      <c r="AE24" s="291"/>
      <c r="AF24" s="292"/>
      <c r="AG24" s="292"/>
      <c r="AH24" s="293"/>
      <c r="AI24" s="291"/>
      <c r="AJ24" s="292"/>
      <c r="AK24" s="292"/>
      <c r="AL24" s="293"/>
      <c r="AM24" s="291"/>
      <c r="AN24" s="292"/>
      <c r="AO24" s="292"/>
      <c r="AP24" s="293"/>
      <c r="AQ24" s="296"/>
      <c r="AR24" s="294"/>
      <c r="AS24" s="294"/>
      <c r="AT24" s="295"/>
      <c r="AU24" s="291"/>
      <c r="AV24" s="300"/>
      <c r="AW24" s="292"/>
      <c r="AX24" s="301"/>
      <c r="AY24" s="68"/>
      <c r="AZ24" s="68"/>
      <c r="BA24" s="68"/>
      <c r="BB24" s="68"/>
    </row>
    <row r="25" spans="1:54" s="68" customFormat="1" ht="12.75" x14ac:dyDescent="0.25">
      <c r="A25" s="891"/>
      <c r="B25" s="1042"/>
      <c r="C25" s="319"/>
      <c r="D25" s="303"/>
      <c r="E25" s="303"/>
      <c r="F25" s="304"/>
      <c r="G25" s="302"/>
      <c r="H25" s="303"/>
      <c r="I25" s="303"/>
      <c r="J25" s="304"/>
      <c r="K25" s="302"/>
      <c r="L25" s="303"/>
      <c r="M25" s="303"/>
      <c r="N25" s="304"/>
      <c r="O25" s="302"/>
      <c r="P25" s="303"/>
      <c r="Q25" s="303"/>
      <c r="R25" s="304"/>
      <c r="S25" s="302"/>
      <c r="T25" s="303"/>
      <c r="U25" s="303"/>
      <c r="V25" s="304"/>
      <c r="W25" s="302"/>
      <c r="X25" s="303"/>
      <c r="Y25" s="303"/>
      <c r="Z25" s="304"/>
      <c r="AA25" s="302"/>
      <c r="AB25" s="303"/>
      <c r="AC25" s="303"/>
      <c r="AD25" s="304"/>
      <c r="AE25" s="302"/>
      <c r="AF25" s="303"/>
      <c r="AG25" s="303"/>
      <c r="AH25" s="304"/>
      <c r="AI25" s="302"/>
      <c r="AJ25" s="303"/>
      <c r="AK25" s="303"/>
      <c r="AL25" s="304"/>
      <c r="AM25" s="302"/>
      <c r="AN25" s="303"/>
      <c r="AO25" s="303"/>
      <c r="AP25" s="304"/>
      <c r="AQ25" s="302"/>
      <c r="AR25" s="303"/>
      <c r="AS25" s="303"/>
      <c r="AT25" s="304"/>
      <c r="AU25" s="302"/>
      <c r="AV25" s="308"/>
      <c r="AW25" s="303"/>
      <c r="AX25" s="309"/>
    </row>
    <row r="26" spans="1:54" ht="12.75" x14ac:dyDescent="0.25">
      <c r="A26" s="890">
        <f>+A24+1</f>
        <v>7</v>
      </c>
      <c r="B26" s="1043" t="s">
        <v>17</v>
      </c>
      <c r="C26" s="318"/>
      <c r="D26" s="292"/>
      <c r="E26" s="292"/>
      <c r="F26" s="293"/>
      <c r="G26" s="291"/>
      <c r="H26" s="292"/>
      <c r="I26" s="292"/>
      <c r="J26" s="293"/>
      <c r="K26" s="296"/>
      <c r="L26" s="294"/>
      <c r="M26" s="294"/>
      <c r="N26" s="295"/>
      <c r="O26" s="291"/>
      <c r="P26" s="292"/>
      <c r="Q26" s="292"/>
      <c r="R26" s="293"/>
      <c r="S26" s="291"/>
      <c r="T26" s="292"/>
      <c r="U26" s="292"/>
      <c r="V26" s="293"/>
      <c r="W26" s="291"/>
      <c r="X26" s="292"/>
      <c r="Y26" s="292"/>
      <c r="Z26" s="293"/>
      <c r="AA26" s="296"/>
      <c r="AB26" s="294"/>
      <c r="AC26" s="294"/>
      <c r="AD26" s="295"/>
      <c r="AE26" s="291"/>
      <c r="AF26" s="292"/>
      <c r="AG26" s="292"/>
      <c r="AH26" s="293"/>
      <c r="AI26" s="291"/>
      <c r="AJ26" s="292"/>
      <c r="AK26" s="292"/>
      <c r="AL26" s="293"/>
      <c r="AM26" s="291"/>
      <c r="AN26" s="292"/>
      <c r="AO26" s="292"/>
      <c r="AP26" s="293"/>
      <c r="AQ26" s="296"/>
      <c r="AR26" s="294"/>
      <c r="AS26" s="294"/>
      <c r="AT26" s="295"/>
      <c r="AU26" s="291"/>
      <c r="AV26" s="300"/>
      <c r="AW26" s="292"/>
      <c r="AX26" s="301"/>
      <c r="AY26" s="68"/>
      <c r="AZ26" s="68"/>
      <c r="BA26" s="68"/>
      <c r="BB26" s="68"/>
    </row>
    <row r="27" spans="1:54" s="68" customFormat="1" ht="12.75" x14ac:dyDescent="0.25">
      <c r="A27" s="891"/>
      <c r="B27" s="1045"/>
      <c r="C27" s="319"/>
      <c r="D27" s="303"/>
      <c r="E27" s="303"/>
      <c r="F27" s="304"/>
      <c r="G27" s="302"/>
      <c r="H27" s="303"/>
      <c r="I27" s="303"/>
      <c r="J27" s="304"/>
      <c r="K27" s="302"/>
      <c r="L27" s="303"/>
      <c r="M27" s="303"/>
      <c r="N27" s="304"/>
      <c r="O27" s="302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4"/>
      <c r="AA27" s="302"/>
      <c r="AB27" s="303"/>
      <c r="AC27" s="303"/>
      <c r="AD27" s="304"/>
      <c r="AE27" s="302"/>
      <c r="AF27" s="303"/>
      <c r="AG27" s="303"/>
      <c r="AH27" s="304"/>
      <c r="AI27" s="302"/>
      <c r="AJ27" s="303"/>
      <c r="AK27" s="303"/>
      <c r="AL27" s="304"/>
      <c r="AM27" s="302"/>
      <c r="AN27" s="303"/>
      <c r="AO27" s="303"/>
      <c r="AP27" s="304"/>
      <c r="AQ27" s="302"/>
      <c r="AR27" s="303"/>
      <c r="AS27" s="303"/>
      <c r="AT27" s="304"/>
      <c r="AU27" s="302"/>
      <c r="AV27" s="308"/>
      <c r="AW27" s="303"/>
      <c r="AX27" s="309"/>
    </row>
    <row r="28" spans="1:54" ht="12.75" x14ac:dyDescent="0.25">
      <c r="A28" s="890">
        <f>+A26+1</f>
        <v>8</v>
      </c>
      <c r="B28" s="1041" t="s">
        <v>23</v>
      </c>
      <c r="C28" s="318"/>
      <c r="D28" s="292"/>
      <c r="E28" s="292"/>
      <c r="F28" s="293"/>
      <c r="G28" s="291"/>
      <c r="H28" s="292"/>
      <c r="I28" s="292"/>
      <c r="J28" s="293"/>
      <c r="K28" s="296"/>
      <c r="L28" s="294"/>
      <c r="M28" s="294"/>
      <c r="N28" s="295"/>
      <c r="O28" s="291"/>
      <c r="P28" s="292"/>
      <c r="Q28" s="292"/>
      <c r="R28" s="293"/>
      <c r="S28" s="291"/>
      <c r="T28" s="292"/>
      <c r="U28" s="292"/>
      <c r="V28" s="293"/>
      <c r="W28" s="291"/>
      <c r="X28" s="292"/>
      <c r="Y28" s="292"/>
      <c r="Z28" s="293"/>
      <c r="AA28" s="296"/>
      <c r="AB28" s="294"/>
      <c r="AC28" s="294"/>
      <c r="AD28" s="295"/>
      <c r="AE28" s="291"/>
      <c r="AF28" s="292"/>
      <c r="AG28" s="292"/>
      <c r="AH28" s="293"/>
      <c r="AI28" s="291"/>
      <c r="AJ28" s="292"/>
      <c r="AK28" s="292"/>
      <c r="AL28" s="293"/>
      <c r="AM28" s="291"/>
      <c r="AN28" s="292"/>
      <c r="AO28" s="292"/>
      <c r="AP28" s="293"/>
      <c r="AQ28" s="296"/>
      <c r="AR28" s="294"/>
      <c r="AS28" s="294"/>
      <c r="AT28" s="295"/>
      <c r="AU28" s="291"/>
      <c r="AV28" s="300"/>
      <c r="AW28" s="292"/>
      <c r="AX28" s="301"/>
      <c r="AY28" s="68"/>
      <c r="AZ28" s="68"/>
      <c r="BA28" s="68"/>
      <c r="BB28" s="68"/>
    </row>
    <row r="29" spans="1:54" s="68" customFormat="1" ht="12.75" x14ac:dyDescent="0.25">
      <c r="A29" s="891"/>
      <c r="B29" s="1042"/>
      <c r="C29" s="319"/>
      <c r="D29" s="303"/>
      <c r="E29" s="303"/>
      <c r="F29" s="304"/>
      <c r="G29" s="302"/>
      <c r="H29" s="303"/>
      <c r="I29" s="303"/>
      <c r="J29" s="304"/>
      <c r="K29" s="302"/>
      <c r="L29" s="303"/>
      <c r="M29" s="303"/>
      <c r="N29" s="304"/>
      <c r="O29" s="302"/>
      <c r="P29" s="303"/>
      <c r="Q29" s="303"/>
      <c r="R29" s="304"/>
      <c r="S29" s="302"/>
      <c r="T29" s="303"/>
      <c r="U29" s="303"/>
      <c r="V29" s="304"/>
      <c r="W29" s="302"/>
      <c r="X29" s="303"/>
      <c r="Y29" s="303"/>
      <c r="Z29" s="304"/>
      <c r="AA29" s="302"/>
      <c r="AB29" s="303"/>
      <c r="AC29" s="303"/>
      <c r="AD29" s="304"/>
      <c r="AE29" s="302"/>
      <c r="AF29" s="303"/>
      <c r="AG29" s="303"/>
      <c r="AH29" s="304"/>
      <c r="AI29" s="302"/>
      <c r="AJ29" s="303"/>
      <c r="AK29" s="303"/>
      <c r="AL29" s="304"/>
      <c r="AM29" s="302"/>
      <c r="AN29" s="303"/>
      <c r="AO29" s="303"/>
      <c r="AP29" s="304"/>
      <c r="AQ29" s="302"/>
      <c r="AR29" s="303"/>
      <c r="AS29" s="303"/>
      <c r="AT29" s="304"/>
      <c r="AU29" s="302"/>
      <c r="AV29" s="308"/>
      <c r="AW29" s="303"/>
      <c r="AX29" s="309"/>
    </row>
    <row r="30" spans="1:54" ht="12.75" x14ac:dyDescent="0.25">
      <c r="A30" s="890">
        <f>+A28+1</f>
        <v>9</v>
      </c>
      <c r="B30" s="1041" t="s">
        <v>24</v>
      </c>
      <c r="C30" s="318"/>
      <c r="D30" s="292"/>
      <c r="E30" s="292"/>
      <c r="F30" s="293"/>
      <c r="G30" s="291"/>
      <c r="H30" s="292"/>
      <c r="I30" s="292"/>
      <c r="J30" s="293"/>
      <c r="K30" s="296"/>
      <c r="L30" s="294"/>
      <c r="M30" s="294"/>
      <c r="N30" s="295"/>
      <c r="O30" s="291"/>
      <c r="P30" s="292"/>
      <c r="Q30" s="292"/>
      <c r="R30" s="293"/>
      <c r="S30" s="291"/>
      <c r="T30" s="292"/>
      <c r="U30" s="292"/>
      <c r="V30" s="293"/>
      <c r="W30" s="291"/>
      <c r="X30" s="292"/>
      <c r="Y30" s="292"/>
      <c r="Z30" s="293"/>
      <c r="AA30" s="296"/>
      <c r="AB30" s="294"/>
      <c r="AC30" s="294"/>
      <c r="AD30" s="295"/>
      <c r="AE30" s="291"/>
      <c r="AF30" s="292"/>
      <c r="AG30" s="292"/>
      <c r="AH30" s="293"/>
      <c r="AI30" s="291"/>
      <c r="AJ30" s="292"/>
      <c r="AK30" s="292"/>
      <c r="AL30" s="293"/>
      <c r="AM30" s="291"/>
      <c r="AN30" s="292"/>
      <c r="AO30" s="292"/>
      <c r="AP30" s="293"/>
      <c r="AQ30" s="296"/>
      <c r="AR30" s="294"/>
      <c r="AS30" s="294"/>
      <c r="AT30" s="295"/>
      <c r="AU30" s="291"/>
      <c r="AV30" s="300"/>
      <c r="AW30" s="292"/>
      <c r="AX30" s="301"/>
      <c r="AY30" s="68"/>
      <c r="AZ30" s="68"/>
      <c r="BA30" s="68"/>
      <c r="BB30" s="68"/>
    </row>
    <row r="31" spans="1:54" s="68" customFormat="1" ht="12.75" x14ac:dyDescent="0.25">
      <c r="A31" s="891"/>
      <c r="B31" s="1042"/>
      <c r="C31" s="319"/>
      <c r="D31" s="303"/>
      <c r="E31" s="303"/>
      <c r="F31" s="304"/>
      <c r="G31" s="302"/>
      <c r="H31" s="303"/>
      <c r="I31" s="303"/>
      <c r="J31" s="304"/>
      <c r="K31" s="302"/>
      <c r="L31" s="303"/>
      <c r="M31" s="303"/>
      <c r="N31" s="304"/>
      <c r="O31" s="302"/>
      <c r="P31" s="303"/>
      <c r="Q31" s="303"/>
      <c r="R31" s="304"/>
      <c r="S31" s="302"/>
      <c r="T31" s="303"/>
      <c r="U31" s="303"/>
      <c r="V31" s="304"/>
      <c r="W31" s="302"/>
      <c r="X31" s="303"/>
      <c r="Y31" s="303"/>
      <c r="Z31" s="304"/>
      <c r="AA31" s="302"/>
      <c r="AB31" s="303"/>
      <c r="AC31" s="303"/>
      <c r="AD31" s="304"/>
      <c r="AE31" s="302"/>
      <c r="AF31" s="303"/>
      <c r="AG31" s="303"/>
      <c r="AH31" s="304"/>
      <c r="AI31" s="302"/>
      <c r="AJ31" s="303"/>
      <c r="AK31" s="303"/>
      <c r="AL31" s="304"/>
      <c r="AM31" s="302"/>
      <c r="AN31" s="303"/>
      <c r="AO31" s="303"/>
      <c r="AP31" s="304"/>
      <c r="AQ31" s="302"/>
      <c r="AR31" s="303"/>
      <c r="AS31" s="303"/>
      <c r="AT31" s="304"/>
      <c r="AU31" s="302"/>
      <c r="AV31" s="308"/>
      <c r="AW31" s="303"/>
      <c r="AX31" s="309"/>
    </row>
    <row r="32" spans="1:54" ht="12.75" x14ac:dyDescent="0.25">
      <c r="A32" s="890">
        <f>+A30+1</f>
        <v>10</v>
      </c>
      <c r="B32" s="1043" t="s">
        <v>15</v>
      </c>
      <c r="C32" s="318"/>
      <c r="D32" s="292"/>
      <c r="E32" s="292"/>
      <c r="F32" s="293"/>
      <c r="G32" s="291"/>
      <c r="H32" s="292"/>
      <c r="I32" s="292"/>
      <c r="J32" s="293"/>
      <c r="K32" s="296"/>
      <c r="L32" s="294"/>
      <c r="M32" s="294"/>
      <c r="N32" s="295"/>
      <c r="O32" s="291"/>
      <c r="P32" s="292"/>
      <c r="Q32" s="292"/>
      <c r="R32" s="293"/>
      <c r="S32" s="291"/>
      <c r="T32" s="292"/>
      <c r="U32" s="292"/>
      <c r="V32" s="293"/>
      <c r="W32" s="291"/>
      <c r="X32" s="292"/>
      <c r="Y32" s="292"/>
      <c r="Z32" s="293"/>
      <c r="AA32" s="296"/>
      <c r="AB32" s="294"/>
      <c r="AC32" s="294"/>
      <c r="AD32" s="295"/>
      <c r="AE32" s="291"/>
      <c r="AF32" s="292"/>
      <c r="AG32" s="292"/>
      <c r="AH32" s="293"/>
      <c r="AI32" s="291"/>
      <c r="AJ32" s="292"/>
      <c r="AK32" s="292"/>
      <c r="AL32" s="293"/>
      <c r="AM32" s="291"/>
      <c r="AN32" s="292"/>
      <c r="AO32" s="292"/>
      <c r="AP32" s="293"/>
      <c r="AQ32" s="296"/>
      <c r="AR32" s="294"/>
      <c r="AS32" s="294"/>
      <c r="AT32" s="295"/>
      <c r="AU32" s="291"/>
      <c r="AV32" s="300"/>
      <c r="AW32" s="292"/>
      <c r="AX32" s="301"/>
      <c r="AY32" s="68"/>
      <c r="AZ32" s="68"/>
      <c r="BA32" s="68"/>
      <c r="BB32" s="68"/>
    </row>
    <row r="33" spans="1:54" s="68" customFormat="1" ht="12.75" x14ac:dyDescent="0.25">
      <c r="A33" s="891"/>
      <c r="B33" s="1045"/>
      <c r="C33" s="319"/>
      <c r="D33" s="303"/>
      <c r="E33" s="303"/>
      <c r="F33" s="304"/>
      <c r="G33" s="302"/>
      <c r="H33" s="303"/>
      <c r="I33" s="303"/>
      <c r="J33" s="304"/>
      <c r="K33" s="302"/>
      <c r="L33" s="303"/>
      <c r="M33" s="303"/>
      <c r="N33" s="304"/>
      <c r="O33" s="302"/>
      <c r="P33" s="303"/>
      <c r="Q33" s="303"/>
      <c r="R33" s="304"/>
      <c r="S33" s="302"/>
      <c r="T33" s="303"/>
      <c r="U33" s="303"/>
      <c r="V33" s="304"/>
      <c r="W33" s="302"/>
      <c r="X33" s="303"/>
      <c r="Y33" s="303"/>
      <c r="Z33" s="304"/>
      <c r="AA33" s="302"/>
      <c r="AB33" s="303"/>
      <c r="AC33" s="303"/>
      <c r="AD33" s="304"/>
      <c r="AE33" s="302"/>
      <c r="AF33" s="303"/>
      <c r="AG33" s="303"/>
      <c r="AH33" s="304"/>
      <c r="AI33" s="302"/>
      <c r="AJ33" s="303"/>
      <c r="AK33" s="303"/>
      <c r="AL33" s="304"/>
      <c r="AM33" s="302"/>
      <c r="AN33" s="303"/>
      <c r="AO33" s="303"/>
      <c r="AP33" s="304"/>
      <c r="AQ33" s="302"/>
      <c r="AR33" s="303"/>
      <c r="AS33" s="303"/>
      <c r="AT33" s="304"/>
      <c r="AU33" s="302"/>
      <c r="AV33" s="308"/>
      <c r="AW33" s="303"/>
      <c r="AX33" s="309"/>
    </row>
    <row r="34" spans="1:54" ht="12.75" x14ac:dyDescent="0.25">
      <c r="A34" s="890">
        <f>+A32+1</f>
        <v>11</v>
      </c>
      <c r="B34" s="1043" t="s">
        <v>20</v>
      </c>
      <c r="C34" s="318"/>
      <c r="D34" s="292"/>
      <c r="E34" s="292"/>
      <c r="F34" s="293"/>
      <c r="G34" s="291"/>
      <c r="H34" s="292"/>
      <c r="I34" s="292"/>
      <c r="J34" s="293"/>
      <c r="K34" s="296"/>
      <c r="L34" s="294"/>
      <c r="M34" s="294"/>
      <c r="N34" s="295"/>
      <c r="O34" s="291"/>
      <c r="P34" s="292"/>
      <c r="Q34" s="292"/>
      <c r="R34" s="293"/>
      <c r="S34" s="291"/>
      <c r="T34" s="292"/>
      <c r="U34" s="292"/>
      <c r="V34" s="293"/>
      <c r="W34" s="291"/>
      <c r="X34" s="292"/>
      <c r="Y34" s="292"/>
      <c r="Z34" s="293"/>
      <c r="AA34" s="296"/>
      <c r="AB34" s="294"/>
      <c r="AC34" s="294"/>
      <c r="AD34" s="295"/>
      <c r="AE34" s="291"/>
      <c r="AF34" s="292"/>
      <c r="AG34" s="292"/>
      <c r="AH34" s="293"/>
      <c r="AI34" s="291"/>
      <c r="AJ34" s="292"/>
      <c r="AK34" s="292"/>
      <c r="AL34" s="293"/>
      <c r="AM34" s="291"/>
      <c r="AN34" s="292"/>
      <c r="AO34" s="292"/>
      <c r="AP34" s="293"/>
      <c r="AQ34" s="296"/>
      <c r="AR34" s="294"/>
      <c r="AS34" s="294"/>
      <c r="AT34" s="295"/>
      <c r="AU34" s="291"/>
      <c r="AV34" s="300"/>
      <c r="AW34" s="292"/>
      <c r="AX34" s="301"/>
      <c r="AY34" s="68"/>
      <c r="AZ34" s="68"/>
      <c r="BA34" s="68"/>
      <c r="BB34" s="68"/>
    </row>
    <row r="35" spans="1:54" s="68" customFormat="1" ht="12.75" x14ac:dyDescent="0.25">
      <c r="A35" s="891"/>
      <c r="B35" s="1045"/>
      <c r="C35" s="319"/>
      <c r="D35" s="303"/>
      <c r="E35" s="303"/>
      <c r="F35" s="304"/>
      <c r="G35" s="302"/>
      <c r="H35" s="303"/>
      <c r="I35" s="303"/>
      <c r="J35" s="304"/>
      <c r="K35" s="302"/>
      <c r="L35" s="303"/>
      <c r="M35" s="303"/>
      <c r="N35" s="304"/>
      <c r="O35" s="302"/>
      <c r="P35" s="303"/>
      <c r="Q35" s="303"/>
      <c r="R35" s="304"/>
      <c r="S35" s="302"/>
      <c r="T35" s="303"/>
      <c r="U35" s="303"/>
      <c r="V35" s="304"/>
      <c r="W35" s="302"/>
      <c r="X35" s="303"/>
      <c r="Y35" s="303"/>
      <c r="Z35" s="304"/>
      <c r="AA35" s="302"/>
      <c r="AB35" s="303"/>
      <c r="AC35" s="303"/>
      <c r="AD35" s="304"/>
      <c r="AE35" s="302"/>
      <c r="AF35" s="303"/>
      <c r="AG35" s="303"/>
      <c r="AH35" s="304"/>
      <c r="AI35" s="302"/>
      <c r="AJ35" s="303"/>
      <c r="AK35" s="303"/>
      <c r="AL35" s="304"/>
      <c r="AM35" s="302"/>
      <c r="AN35" s="303"/>
      <c r="AO35" s="303"/>
      <c r="AP35" s="304"/>
      <c r="AQ35" s="302"/>
      <c r="AR35" s="303"/>
      <c r="AS35" s="303"/>
      <c r="AT35" s="304"/>
      <c r="AU35" s="302"/>
      <c r="AV35" s="308"/>
      <c r="AW35" s="303"/>
      <c r="AX35" s="309"/>
    </row>
    <row r="36" spans="1:54" ht="12.75" x14ac:dyDescent="0.25">
      <c r="A36" s="890">
        <f>+A34+1</f>
        <v>12</v>
      </c>
      <c r="B36" s="1043" t="s">
        <v>32</v>
      </c>
      <c r="C36" s="318"/>
      <c r="D36" s="292"/>
      <c r="E36" s="292"/>
      <c r="F36" s="293"/>
      <c r="G36" s="291"/>
      <c r="H36" s="292"/>
      <c r="I36" s="292"/>
      <c r="J36" s="293"/>
      <c r="K36" s="296"/>
      <c r="L36" s="294"/>
      <c r="M36" s="294"/>
      <c r="N36" s="295"/>
      <c r="O36" s="291"/>
      <c r="P36" s="292"/>
      <c r="Q36" s="292"/>
      <c r="R36" s="293"/>
      <c r="S36" s="291"/>
      <c r="T36" s="292"/>
      <c r="U36" s="292"/>
      <c r="V36" s="293"/>
      <c r="W36" s="291"/>
      <c r="X36" s="292"/>
      <c r="Y36" s="292"/>
      <c r="Z36" s="293"/>
      <c r="AA36" s="296"/>
      <c r="AB36" s="294"/>
      <c r="AC36" s="294"/>
      <c r="AD36" s="295"/>
      <c r="AE36" s="291"/>
      <c r="AF36" s="292"/>
      <c r="AG36" s="292"/>
      <c r="AH36" s="293"/>
      <c r="AI36" s="291"/>
      <c r="AJ36" s="292"/>
      <c r="AK36" s="292"/>
      <c r="AL36" s="293"/>
      <c r="AM36" s="291"/>
      <c r="AN36" s="292"/>
      <c r="AO36" s="292"/>
      <c r="AP36" s="293"/>
      <c r="AQ36" s="296"/>
      <c r="AR36" s="294"/>
      <c r="AS36" s="294"/>
      <c r="AT36" s="295"/>
      <c r="AU36" s="291"/>
      <c r="AV36" s="300"/>
      <c r="AW36" s="292"/>
      <c r="AX36" s="301"/>
      <c r="AY36" s="68"/>
      <c r="AZ36" s="68"/>
      <c r="BA36" s="68"/>
      <c r="BB36" s="68"/>
    </row>
    <row r="37" spans="1:54" ht="12.75" x14ac:dyDescent="0.25">
      <c r="A37" s="891"/>
      <c r="B37" s="1045"/>
      <c r="C37" s="319"/>
      <c r="D37" s="303"/>
      <c r="E37" s="303"/>
      <c r="F37" s="304"/>
      <c r="G37" s="302"/>
      <c r="H37" s="303"/>
      <c r="I37" s="303"/>
      <c r="J37" s="304"/>
      <c r="K37" s="302"/>
      <c r="L37" s="303"/>
      <c r="M37" s="303"/>
      <c r="N37" s="304"/>
      <c r="O37" s="302"/>
      <c r="P37" s="303"/>
      <c r="Q37" s="303"/>
      <c r="R37" s="304"/>
      <c r="S37" s="302"/>
      <c r="T37" s="303"/>
      <c r="U37" s="303"/>
      <c r="V37" s="304"/>
      <c r="W37" s="302"/>
      <c r="X37" s="303"/>
      <c r="Y37" s="303"/>
      <c r="Z37" s="304"/>
      <c r="AA37" s="302"/>
      <c r="AB37" s="303"/>
      <c r="AC37" s="303"/>
      <c r="AD37" s="304"/>
      <c r="AE37" s="302"/>
      <c r="AF37" s="303"/>
      <c r="AG37" s="303"/>
      <c r="AH37" s="304"/>
      <c r="AI37" s="302"/>
      <c r="AJ37" s="303"/>
      <c r="AK37" s="303"/>
      <c r="AL37" s="304"/>
      <c r="AM37" s="302"/>
      <c r="AN37" s="303"/>
      <c r="AO37" s="303"/>
      <c r="AP37" s="304"/>
      <c r="AQ37" s="302"/>
      <c r="AR37" s="303"/>
      <c r="AS37" s="303"/>
      <c r="AT37" s="304"/>
      <c r="AU37" s="302"/>
      <c r="AV37" s="308"/>
      <c r="AW37" s="303"/>
      <c r="AX37" s="309"/>
      <c r="AY37" s="68"/>
      <c r="AZ37" s="68"/>
      <c r="BA37" s="68"/>
      <c r="BB37" s="68"/>
    </row>
    <row r="38" spans="1:54" s="68" customFormat="1" ht="15" customHeight="1" x14ac:dyDescent="0.25">
      <c r="A38" s="890">
        <f>+A36+1</f>
        <v>13</v>
      </c>
      <c r="B38" s="1043" t="s">
        <v>13</v>
      </c>
      <c r="C38" s="318"/>
      <c r="D38" s="292"/>
      <c r="E38" s="292"/>
      <c r="F38" s="293"/>
      <c r="G38" s="291"/>
      <c r="H38" s="292"/>
      <c r="I38" s="292"/>
      <c r="J38" s="293"/>
      <c r="K38" s="296"/>
      <c r="L38" s="294"/>
      <c r="M38" s="294"/>
      <c r="N38" s="295"/>
      <c r="O38" s="291"/>
      <c r="P38" s="292"/>
      <c r="Q38" s="292"/>
      <c r="R38" s="293"/>
      <c r="S38" s="291"/>
      <c r="T38" s="292"/>
      <c r="U38" s="292"/>
      <c r="V38" s="293"/>
      <c r="W38" s="291"/>
      <c r="X38" s="292"/>
      <c r="Y38" s="292"/>
      <c r="Z38" s="293"/>
      <c r="AA38" s="296"/>
      <c r="AB38" s="294"/>
      <c r="AC38" s="294"/>
      <c r="AD38" s="295"/>
      <c r="AE38" s="291"/>
      <c r="AF38" s="292"/>
      <c r="AG38" s="292"/>
      <c r="AH38" s="293"/>
      <c r="AI38" s="291"/>
      <c r="AJ38" s="292"/>
      <c r="AK38" s="292"/>
      <c r="AL38" s="293"/>
      <c r="AM38" s="291"/>
      <c r="AN38" s="292"/>
      <c r="AO38" s="292"/>
      <c r="AP38" s="293"/>
      <c r="AQ38" s="296"/>
      <c r="AR38" s="294"/>
      <c r="AS38" s="294"/>
      <c r="AT38" s="295"/>
      <c r="AU38" s="291"/>
      <c r="AV38" s="300"/>
      <c r="AW38" s="292"/>
      <c r="AX38" s="301"/>
    </row>
    <row r="39" spans="1:54" ht="12.75" x14ac:dyDescent="0.25">
      <c r="A39" s="891"/>
      <c r="B39" s="1045"/>
      <c r="C39" s="319"/>
      <c r="D39" s="303"/>
      <c r="E39" s="303"/>
      <c r="F39" s="304"/>
      <c r="G39" s="302"/>
      <c r="H39" s="303"/>
      <c r="I39" s="303"/>
      <c r="J39" s="304"/>
      <c r="K39" s="302"/>
      <c r="L39" s="303"/>
      <c r="M39" s="303"/>
      <c r="N39" s="304"/>
      <c r="O39" s="302"/>
      <c r="P39" s="303"/>
      <c r="Q39" s="303"/>
      <c r="R39" s="304"/>
      <c r="S39" s="302"/>
      <c r="T39" s="303"/>
      <c r="U39" s="303"/>
      <c r="V39" s="304"/>
      <c r="W39" s="302"/>
      <c r="X39" s="303"/>
      <c r="Y39" s="303"/>
      <c r="Z39" s="304"/>
      <c r="AA39" s="302"/>
      <c r="AB39" s="303"/>
      <c r="AC39" s="303"/>
      <c r="AD39" s="304"/>
      <c r="AE39" s="302"/>
      <c r="AF39" s="303"/>
      <c r="AG39" s="303"/>
      <c r="AH39" s="304"/>
      <c r="AI39" s="302"/>
      <c r="AJ39" s="303"/>
      <c r="AK39" s="303"/>
      <c r="AL39" s="304"/>
      <c r="AM39" s="302"/>
      <c r="AN39" s="303"/>
      <c r="AO39" s="303"/>
      <c r="AP39" s="304"/>
      <c r="AQ39" s="302"/>
      <c r="AR39" s="303"/>
      <c r="AS39" s="303"/>
      <c r="AT39" s="304"/>
      <c r="AU39" s="302"/>
      <c r="AV39" s="308"/>
      <c r="AW39" s="303"/>
      <c r="AX39" s="309"/>
      <c r="AY39" s="68"/>
      <c r="AZ39" s="68"/>
      <c r="BA39" s="68"/>
      <c r="BB39" s="68"/>
    </row>
    <row r="40" spans="1:54" s="68" customFormat="1" ht="15" customHeight="1" x14ac:dyDescent="0.25">
      <c r="A40" s="890">
        <f>+A38+1</f>
        <v>14</v>
      </c>
      <c r="B40" s="1043" t="s">
        <v>19</v>
      </c>
      <c r="C40" s="318"/>
      <c r="D40" s="292"/>
      <c r="E40" s="292"/>
      <c r="F40" s="293"/>
      <c r="G40" s="291"/>
      <c r="H40" s="292"/>
      <c r="I40" s="292"/>
      <c r="J40" s="293"/>
      <c r="K40" s="296"/>
      <c r="L40" s="294"/>
      <c r="M40" s="294"/>
      <c r="N40" s="295"/>
      <c r="O40" s="291"/>
      <c r="P40" s="292"/>
      <c r="Q40" s="292"/>
      <c r="R40" s="293"/>
      <c r="S40" s="291"/>
      <c r="T40" s="292"/>
      <c r="U40" s="292"/>
      <c r="V40" s="293"/>
      <c r="W40" s="291"/>
      <c r="X40" s="292"/>
      <c r="Y40" s="292"/>
      <c r="Z40" s="293"/>
      <c r="AA40" s="296"/>
      <c r="AB40" s="294"/>
      <c r="AC40" s="294"/>
      <c r="AD40" s="295"/>
      <c r="AE40" s="291"/>
      <c r="AF40" s="292"/>
      <c r="AG40" s="292"/>
      <c r="AH40" s="293"/>
      <c r="AI40" s="291"/>
      <c r="AJ40" s="292"/>
      <c r="AK40" s="292"/>
      <c r="AL40" s="293"/>
      <c r="AM40" s="291"/>
      <c r="AN40" s="292"/>
      <c r="AO40" s="292"/>
      <c r="AP40" s="293"/>
      <c r="AQ40" s="296"/>
      <c r="AR40" s="294"/>
      <c r="AS40" s="294"/>
      <c r="AT40" s="295"/>
      <c r="AU40" s="291"/>
      <c r="AV40" s="300"/>
      <c r="AW40" s="292"/>
      <c r="AX40" s="301"/>
    </row>
    <row r="41" spans="1:54" ht="12.75" x14ac:dyDescent="0.25">
      <c r="A41" s="891"/>
      <c r="B41" s="1045"/>
      <c r="C41" s="319"/>
      <c r="D41" s="303"/>
      <c r="E41" s="303"/>
      <c r="F41" s="304"/>
      <c r="G41" s="302"/>
      <c r="H41" s="303"/>
      <c r="I41" s="303"/>
      <c r="J41" s="304"/>
      <c r="K41" s="302"/>
      <c r="L41" s="303"/>
      <c r="M41" s="303"/>
      <c r="N41" s="304"/>
      <c r="O41" s="302"/>
      <c r="P41" s="303"/>
      <c r="Q41" s="303"/>
      <c r="R41" s="304"/>
      <c r="S41" s="302"/>
      <c r="T41" s="303"/>
      <c r="U41" s="303"/>
      <c r="V41" s="304"/>
      <c r="W41" s="302"/>
      <c r="X41" s="303"/>
      <c r="Y41" s="303"/>
      <c r="Z41" s="304"/>
      <c r="AA41" s="302"/>
      <c r="AB41" s="303"/>
      <c r="AC41" s="303"/>
      <c r="AD41" s="304"/>
      <c r="AE41" s="302"/>
      <c r="AF41" s="303"/>
      <c r="AG41" s="303"/>
      <c r="AH41" s="304"/>
      <c r="AI41" s="302"/>
      <c r="AJ41" s="303"/>
      <c r="AK41" s="303"/>
      <c r="AL41" s="304"/>
      <c r="AM41" s="302"/>
      <c r="AN41" s="303"/>
      <c r="AO41" s="303"/>
      <c r="AP41" s="304"/>
      <c r="AQ41" s="302"/>
      <c r="AR41" s="303"/>
      <c r="AS41" s="303"/>
      <c r="AT41" s="304"/>
      <c r="AU41" s="302"/>
      <c r="AV41" s="308"/>
      <c r="AW41" s="303"/>
      <c r="AX41" s="309"/>
      <c r="AY41" s="68"/>
      <c r="AZ41" s="68"/>
      <c r="BA41" s="68"/>
      <c r="BB41" s="68"/>
    </row>
    <row r="42" spans="1:54" s="68" customFormat="1" ht="15" customHeight="1" x14ac:dyDescent="0.25">
      <c r="A42" s="890">
        <f>+A40+1</f>
        <v>15</v>
      </c>
      <c r="B42" s="1041" t="s">
        <v>53</v>
      </c>
      <c r="C42" s="318"/>
      <c r="D42" s="292"/>
      <c r="E42" s="292"/>
      <c r="F42" s="293"/>
      <c r="G42" s="291"/>
      <c r="H42" s="292"/>
      <c r="I42" s="292"/>
      <c r="J42" s="293"/>
      <c r="K42" s="296"/>
      <c r="L42" s="294"/>
      <c r="M42" s="294"/>
      <c r="N42" s="295"/>
      <c r="O42" s="291"/>
      <c r="P42" s="292"/>
      <c r="Q42" s="292"/>
      <c r="R42" s="293"/>
      <c r="S42" s="291"/>
      <c r="T42" s="292"/>
      <c r="U42" s="292"/>
      <c r="V42" s="293"/>
      <c r="W42" s="291"/>
      <c r="X42" s="292"/>
      <c r="Y42" s="292"/>
      <c r="Z42" s="293"/>
      <c r="AA42" s="296"/>
      <c r="AB42" s="294"/>
      <c r="AC42" s="294"/>
      <c r="AD42" s="295"/>
      <c r="AE42" s="291"/>
      <c r="AF42" s="292"/>
      <c r="AG42" s="292"/>
      <c r="AH42" s="293"/>
      <c r="AI42" s="291"/>
      <c r="AJ42" s="292"/>
      <c r="AK42" s="292"/>
      <c r="AL42" s="293"/>
      <c r="AM42" s="291"/>
      <c r="AN42" s="292"/>
      <c r="AO42" s="292"/>
      <c r="AP42" s="293"/>
      <c r="AQ42" s="296"/>
      <c r="AR42" s="294"/>
      <c r="AS42" s="294"/>
      <c r="AT42" s="295"/>
      <c r="AU42" s="291"/>
      <c r="AV42" s="300"/>
      <c r="AW42" s="292"/>
      <c r="AX42" s="301"/>
    </row>
    <row r="43" spans="1:54" ht="12.75" x14ac:dyDescent="0.25">
      <c r="A43" s="891"/>
      <c r="B43" s="1042"/>
      <c r="C43" s="319"/>
      <c r="D43" s="303"/>
      <c r="E43" s="303"/>
      <c r="F43" s="304"/>
      <c r="G43" s="302"/>
      <c r="H43" s="303"/>
      <c r="I43" s="303"/>
      <c r="J43" s="304"/>
      <c r="K43" s="302"/>
      <c r="L43" s="303"/>
      <c r="M43" s="303"/>
      <c r="N43" s="304"/>
      <c r="O43" s="302"/>
      <c r="P43" s="303"/>
      <c r="Q43" s="303"/>
      <c r="R43" s="304"/>
      <c r="S43" s="302"/>
      <c r="T43" s="303"/>
      <c r="U43" s="303"/>
      <c r="V43" s="304"/>
      <c r="W43" s="302"/>
      <c r="X43" s="303"/>
      <c r="Y43" s="303"/>
      <c r="Z43" s="304"/>
      <c r="AA43" s="302"/>
      <c r="AB43" s="303"/>
      <c r="AC43" s="303"/>
      <c r="AD43" s="304"/>
      <c r="AE43" s="302"/>
      <c r="AF43" s="303"/>
      <c r="AG43" s="303"/>
      <c r="AH43" s="304"/>
      <c r="AI43" s="302"/>
      <c r="AJ43" s="303"/>
      <c r="AK43" s="303"/>
      <c r="AL43" s="304"/>
      <c r="AM43" s="302"/>
      <c r="AN43" s="303"/>
      <c r="AO43" s="303"/>
      <c r="AP43" s="304"/>
      <c r="AQ43" s="302"/>
      <c r="AR43" s="303"/>
      <c r="AS43" s="303"/>
      <c r="AT43" s="304"/>
      <c r="AU43" s="302"/>
      <c r="AV43" s="308"/>
      <c r="AW43" s="303"/>
      <c r="AX43" s="309"/>
      <c r="AY43" s="68"/>
      <c r="AZ43" s="68"/>
      <c r="BA43" s="68"/>
      <c r="BB43" s="68"/>
    </row>
    <row r="44" spans="1:54" s="68" customFormat="1" ht="15" customHeight="1" x14ac:dyDescent="0.25">
      <c r="A44" s="890">
        <f>+A42+1</f>
        <v>16</v>
      </c>
      <c r="B44" s="1043" t="s">
        <v>18</v>
      </c>
      <c r="C44" s="291"/>
      <c r="D44" s="292"/>
      <c r="E44" s="292"/>
      <c r="F44" s="409"/>
      <c r="G44" s="291"/>
      <c r="H44" s="292"/>
      <c r="I44" s="292"/>
      <c r="J44" s="293"/>
      <c r="K44" s="296"/>
      <c r="L44" s="294"/>
      <c r="M44" s="294"/>
      <c r="N44" s="295"/>
      <c r="O44" s="291"/>
      <c r="P44" s="292"/>
      <c r="Q44" s="292"/>
      <c r="R44" s="293"/>
      <c r="S44" s="410"/>
      <c r="T44" s="292"/>
      <c r="U44" s="292"/>
      <c r="V44" s="409"/>
      <c r="W44" s="291"/>
      <c r="X44" s="292"/>
      <c r="Y44" s="292"/>
      <c r="Z44" s="293"/>
      <c r="AA44" s="296"/>
      <c r="AB44" s="294"/>
      <c r="AC44" s="294"/>
      <c r="AD44" s="295"/>
      <c r="AE44" s="291"/>
      <c r="AF44" s="292"/>
      <c r="AG44" s="292"/>
      <c r="AH44" s="293"/>
      <c r="AI44" s="410"/>
      <c r="AJ44" s="292"/>
      <c r="AK44" s="292"/>
      <c r="AL44" s="409"/>
      <c r="AM44" s="291"/>
      <c r="AN44" s="292"/>
      <c r="AO44" s="292"/>
      <c r="AP44" s="293"/>
      <c r="AQ44" s="296"/>
      <c r="AR44" s="294"/>
      <c r="AS44" s="294"/>
      <c r="AT44" s="295"/>
      <c r="AU44" s="410"/>
      <c r="AV44" s="300"/>
      <c r="AW44" s="292"/>
      <c r="AX44" s="301"/>
    </row>
    <row r="45" spans="1:54" ht="13.5" thickBot="1" x14ac:dyDescent="0.3">
      <c r="A45" s="951"/>
      <c r="B45" s="1044"/>
      <c r="C45" s="341"/>
      <c r="D45" s="342"/>
      <c r="E45" s="342"/>
      <c r="F45" s="706"/>
      <c r="G45" s="344"/>
      <c r="H45" s="342"/>
      <c r="I45" s="342"/>
      <c r="J45" s="343"/>
      <c r="K45" s="454"/>
      <c r="L45" s="342"/>
      <c r="M45" s="342"/>
      <c r="N45" s="706"/>
      <c r="O45" s="344"/>
      <c r="P45" s="342"/>
      <c r="Q45" s="342"/>
      <c r="R45" s="343"/>
      <c r="S45" s="454"/>
      <c r="T45" s="342"/>
      <c r="U45" s="342"/>
      <c r="V45" s="706"/>
      <c r="W45" s="344"/>
      <c r="X45" s="342"/>
      <c r="Y45" s="342"/>
      <c r="Z45" s="343"/>
      <c r="AA45" s="454"/>
      <c r="AB45" s="342"/>
      <c r="AC45" s="342"/>
      <c r="AD45" s="706"/>
      <c r="AE45" s="344"/>
      <c r="AF45" s="342"/>
      <c r="AG45" s="342"/>
      <c r="AH45" s="343"/>
      <c r="AI45" s="454"/>
      <c r="AJ45" s="342"/>
      <c r="AK45" s="342"/>
      <c r="AL45" s="706"/>
      <c r="AM45" s="344"/>
      <c r="AN45" s="342"/>
      <c r="AO45" s="342"/>
      <c r="AP45" s="343"/>
      <c r="AQ45" s="344"/>
      <c r="AR45" s="342"/>
      <c r="AS45" s="342"/>
      <c r="AT45" s="343"/>
      <c r="AU45" s="454"/>
      <c r="AV45" s="345"/>
      <c r="AW45" s="345"/>
      <c r="AX45" s="389"/>
      <c r="AY45" s="68"/>
      <c r="AZ45" s="68"/>
      <c r="BA45" s="68"/>
      <c r="BB45" s="68"/>
    </row>
    <row r="46" spans="1:54" ht="17.25" thickTop="1" thickBot="1" x14ac:dyDescent="0.3">
      <c r="A46" s="868" t="s">
        <v>146</v>
      </c>
      <c r="B46" s="936"/>
      <c r="C46" s="748"/>
      <c r="D46" s="749"/>
      <c r="E46" s="749"/>
      <c r="F46" s="750"/>
      <c r="G46" s="750"/>
      <c r="H46" s="750"/>
      <c r="I46" s="750"/>
      <c r="J46" s="750"/>
      <c r="K46" s="752"/>
      <c r="L46" s="752"/>
      <c r="M46" s="752"/>
      <c r="N46" s="752"/>
      <c r="O46" s="749"/>
      <c r="P46" s="749"/>
      <c r="Q46" s="749"/>
      <c r="R46" s="749"/>
      <c r="S46" s="520"/>
      <c r="T46" s="520"/>
      <c r="U46" s="520"/>
      <c r="V46" s="520"/>
      <c r="W46" s="749"/>
      <c r="X46" s="749"/>
      <c r="Y46" s="749"/>
      <c r="Z46" s="749"/>
      <c r="AA46" s="752"/>
      <c r="AB46" s="752"/>
      <c r="AC46" s="752"/>
      <c r="AD46" s="752"/>
      <c r="AE46" s="749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752"/>
      <c r="AR46" s="752"/>
      <c r="AS46" s="752"/>
      <c r="AT46" s="752"/>
      <c r="AU46" s="749"/>
      <c r="AV46" s="749"/>
      <c r="AW46" s="749"/>
      <c r="AX46" s="751"/>
    </row>
    <row r="47" spans="1:54" ht="17.25" thickTop="1" thickBot="1" x14ac:dyDescent="0.3">
      <c r="A47" s="856" t="s">
        <v>145</v>
      </c>
      <c r="B47" s="85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6"/>
    </row>
    <row r="48" spans="1:54" ht="20.25" thickTop="1" thickBot="1" x14ac:dyDescent="0.3">
      <c r="A48" s="858">
        <f>SUM(C48:AX48)</f>
        <v>0</v>
      </c>
      <c r="B48" s="859"/>
      <c r="C48" s="754"/>
      <c r="D48" s="755"/>
      <c r="E48" s="755"/>
      <c r="F48" s="524"/>
      <c r="G48" s="524"/>
      <c r="H48" s="524"/>
      <c r="I48" s="524"/>
      <c r="J48" s="524"/>
      <c r="K48" s="524"/>
      <c r="L48" s="524"/>
      <c r="M48" s="755"/>
      <c r="N48" s="755"/>
      <c r="O48" s="524"/>
      <c r="P48" s="524"/>
      <c r="Q48" s="524"/>
      <c r="R48" s="524"/>
      <c r="S48" s="524"/>
      <c r="T48" s="524"/>
      <c r="U48" s="524"/>
      <c r="V48" s="524"/>
      <c r="W48" s="524"/>
      <c r="X48" s="755"/>
      <c r="Y48" s="755"/>
      <c r="Z48" s="755"/>
      <c r="AA48" s="755"/>
      <c r="AB48" s="755"/>
      <c r="AC48" s="755"/>
      <c r="AD48" s="755"/>
      <c r="AE48" s="524"/>
      <c r="AF48" s="524"/>
      <c r="AG48" s="524"/>
      <c r="AH48" s="524"/>
      <c r="AI48" s="524"/>
      <c r="AJ48" s="755"/>
      <c r="AK48" s="755"/>
      <c r="AL48" s="755"/>
      <c r="AM48" s="755"/>
      <c r="AN48" s="755"/>
      <c r="AO48" s="755"/>
      <c r="AP48" s="755"/>
      <c r="AQ48" s="524"/>
      <c r="AR48" s="524"/>
      <c r="AS48" s="524"/>
      <c r="AT48" s="524"/>
      <c r="AU48" s="524"/>
      <c r="AV48" s="524"/>
      <c r="AW48" s="524"/>
      <c r="AX48" s="753"/>
    </row>
    <row r="49" spans="3:42" ht="12" thickTop="1" x14ac:dyDescent="0.25"/>
    <row r="50" spans="3:42" x14ac:dyDescent="0.25">
      <c r="C50" s="15"/>
      <c r="D50" s="15"/>
      <c r="E50" s="15"/>
      <c r="F50" s="26"/>
      <c r="G50" s="15"/>
      <c r="H50" s="15"/>
      <c r="I50" s="15"/>
      <c r="J50" s="15"/>
      <c r="K50" s="27"/>
      <c r="S50" s="27"/>
      <c r="T50" s="27"/>
      <c r="U50" s="27"/>
      <c r="V50" s="27"/>
      <c r="W50" s="27"/>
      <c r="X50" s="27"/>
      <c r="Y50" s="27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3:42" ht="15.75" x14ac:dyDescent="0.25">
      <c r="D51" s="10"/>
      <c r="E51" s="10"/>
      <c r="F51" s="13" t="s">
        <v>55</v>
      </c>
      <c r="S51" s="27"/>
      <c r="T51" s="27"/>
      <c r="U51" s="27"/>
      <c r="V51" s="63"/>
      <c r="W51" s="27"/>
      <c r="X51" s="27"/>
      <c r="Y51" s="27"/>
    </row>
    <row r="52" spans="3:42" ht="15.75" x14ac:dyDescent="0.25">
      <c r="D52" s="10"/>
      <c r="E52" s="10"/>
      <c r="F52" s="14" t="s">
        <v>51</v>
      </c>
      <c r="G52" s="10"/>
      <c r="S52" s="27"/>
      <c r="T52" s="27"/>
      <c r="U52" s="27"/>
      <c r="V52" s="64"/>
      <c r="W52" s="27"/>
      <c r="X52" s="27"/>
      <c r="Y52" s="27"/>
      <c r="AG52" s="11" t="s">
        <v>49</v>
      </c>
    </row>
  </sheetData>
  <mergeCells count="58">
    <mergeCell ref="A26:A27"/>
    <mergeCell ref="A28:A29"/>
    <mergeCell ref="A38:A39"/>
    <mergeCell ref="B38:B39"/>
    <mergeCell ref="A44:A45"/>
    <mergeCell ref="B42:B43"/>
    <mergeCell ref="A42:A43"/>
    <mergeCell ref="A40:A41"/>
    <mergeCell ref="B40:B41"/>
    <mergeCell ref="A30:A31"/>
    <mergeCell ref="A32:A33"/>
    <mergeCell ref="A34:A35"/>
    <mergeCell ref="A36:A37"/>
    <mergeCell ref="A16:A17"/>
    <mergeCell ref="A18:A19"/>
    <mergeCell ref="A20:A21"/>
    <mergeCell ref="A22:A23"/>
    <mergeCell ref="A24:A25"/>
    <mergeCell ref="B4:B5"/>
    <mergeCell ref="A4:A5"/>
    <mergeCell ref="B10:B11"/>
    <mergeCell ref="A6:A7"/>
    <mergeCell ref="A8:A9"/>
    <mergeCell ref="A10:A11"/>
    <mergeCell ref="B6:B7"/>
    <mergeCell ref="B8:B9"/>
    <mergeCell ref="A14:A15"/>
    <mergeCell ref="A3:AX3"/>
    <mergeCell ref="A13:AX13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  <mergeCell ref="A47:B47"/>
    <mergeCell ref="A48:B48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44:B45"/>
    <mergeCell ref="A46:B46"/>
  </mergeCells>
  <hyperlinks>
    <hyperlink ref="A1" location="'LISTADO DE MANTENIMIENTOS'!A1" display="INICIO" xr:uid="{00000000-0004-0000-0B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BB78"/>
  <sheetViews>
    <sheetView topLeftCell="A15" workbookViewId="0">
      <selection activeCell="AQ58" sqref="AQ58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4" s="2" customFormat="1" ht="12.75" x14ac:dyDescent="0.25">
      <c r="A4" s="852">
        <v>1</v>
      </c>
      <c r="B4" s="1065" t="s">
        <v>52</v>
      </c>
      <c r="C4" s="321"/>
      <c r="D4" s="311"/>
      <c r="E4" s="311"/>
      <c r="F4" s="312"/>
      <c r="G4" s="310"/>
      <c r="H4" s="311"/>
      <c r="I4" s="311"/>
      <c r="J4" s="312"/>
      <c r="K4" s="722"/>
      <c r="L4" s="313"/>
      <c r="M4" s="313"/>
      <c r="N4" s="314"/>
      <c r="O4" s="310"/>
      <c r="P4" s="311"/>
      <c r="Q4" s="311"/>
      <c r="R4" s="374"/>
      <c r="S4" s="375"/>
      <c r="T4" s="373"/>
      <c r="U4" s="373"/>
      <c r="V4" s="374"/>
      <c r="W4" s="375"/>
      <c r="X4" s="373"/>
      <c r="Y4" s="373"/>
      <c r="Z4" s="374"/>
      <c r="AA4" s="375"/>
      <c r="AB4" s="373"/>
      <c r="AC4" s="373"/>
      <c r="AD4" s="374"/>
      <c r="AE4" s="375"/>
      <c r="AF4" s="373"/>
      <c r="AG4" s="373"/>
      <c r="AH4" s="374"/>
      <c r="AI4" s="375"/>
      <c r="AJ4" s="373"/>
      <c r="AK4" s="373"/>
      <c r="AL4" s="723"/>
      <c r="AM4" s="375"/>
      <c r="AN4" s="373"/>
      <c r="AO4" s="373"/>
      <c r="AP4" s="374"/>
      <c r="AQ4" s="375"/>
      <c r="AR4" s="373"/>
      <c r="AS4" s="373"/>
      <c r="AT4" s="374"/>
      <c r="AU4" s="375"/>
      <c r="AV4" s="376"/>
      <c r="AW4" s="373"/>
      <c r="AX4" s="377"/>
      <c r="AY4" s="2">
        <v>1</v>
      </c>
      <c r="AZ4" s="2">
        <v>50</v>
      </c>
      <c r="BB4" s="2" t="s">
        <v>195</v>
      </c>
    </row>
    <row r="5" spans="1:54" s="2" customFormat="1" ht="12.75" x14ac:dyDescent="0.25">
      <c r="A5" s="853"/>
      <c r="B5" s="1019"/>
      <c r="C5" s="319"/>
      <c r="D5" s="303"/>
      <c r="E5" s="303"/>
      <c r="F5" s="304"/>
      <c r="G5" s="302"/>
      <c r="H5" s="303"/>
      <c r="I5" s="303"/>
      <c r="J5" s="304"/>
      <c r="K5" s="319"/>
      <c r="L5" s="303"/>
      <c r="M5" s="303"/>
      <c r="N5" s="304"/>
      <c r="O5" s="302"/>
      <c r="P5" s="303"/>
      <c r="Q5" s="303"/>
      <c r="R5" s="724"/>
      <c r="S5" s="725"/>
      <c r="T5" s="726"/>
      <c r="U5" s="726"/>
      <c r="V5" s="724"/>
      <c r="W5" s="725"/>
      <c r="X5" s="726"/>
      <c r="Y5" s="726"/>
      <c r="Z5" s="724"/>
      <c r="AA5" s="725"/>
      <c r="AB5" s="726"/>
      <c r="AC5" s="726"/>
      <c r="AD5" s="724"/>
      <c r="AE5" s="725"/>
      <c r="AF5" s="726"/>
      <c r="AG5" s="726"/>
      <c r="AH5" s="724"/>
      <c r="AI5" s="725"/>
      <c r="AJ5" s="726"/>
      <c r="AK5" s="726"/>
      <c r="AL5" s="727"/>
      <c r="AM5" s="725"/>
      <c r="AN5" s="726"/>
      <c r="AO5" s="726"/>
      <c r="AP5" s="724"/>
      <c r="AQ5" s="725"/>
      <c r="AR5" s="726"/>
      <c r="AS5" s="726"/>
      <c r="AT5" s="724"/>
      <c r="AU5" s="725"/>
      <c r="AV5" s="728"/>
      <c r="AW5" s="726"/>
      <c r="AX5" s="729"/>
    </row>
    <row r="6" spans="1:54" ht="12.75" x14ac:dyDescent="0.25">
      <c r="A6" s="847">
        <f>+A4+1</f>
        <v>2</v>
      </c>
      <c r="B6" s="1018" t="s">
        <v>47</v>
      </c>
      <c r="C6" s="318"/>
      <c r="D6" s="292"/>
      <c r="E6" s="292"/>
      <c r="F6" s="293"/>
      <c r="G6" s="291"/>
      <c r="H6" s="292"/>
      <c r="I6" s="292"/>
      <c r="J6" s="293"/>
      <c r="K6" s="730"/>
      <c r="L6" s="730"/>
      <c r="M6" s="730"/>
      <c r="N6" s="730"/>
      <c r="O6" s="291"/>
      <c r="P6" s="292"/>
      <c r="Q6" s="292"/>
      <c r="R6" s="369"/>
      <c r="S6" s="379"/>
      <c r="T6" s="294"/>
      <c r="U6" s="294"/>
      <c r="V6" s="295"/>
      <c r="W6" s="370"/>
      <c r="X6" s="368"/>
      <c r="Y6" s="368"/>
      <c r="Z6" s="369"/>
      <c r="AA6" s="370"/>
      <c r="AB6" s="368"/>
      <c r="AC6" s="368"/>
      <c r="AD6" s="369"/>
      <c r="AE6" s="370"/>
      <c r="AF6" s="368"/>
      <c r="AG6" s="368"/>
      <c r="AH6" s="369"/>
      <c r="AI6" s="370"/>
      <c r="AJ6" s="368"/>
      <c r="AK6" s="368"/>
      <c r="AL6" s="369"/>
      <c r="AM6" s="370"/>
      <c r="AN6" s="368"/>
      <c r="AO6" s="368"/>
      <c r="AP6" s="369"/>
      <c r="AQ6" s="370"/>
      <c r="AR6" s="368"/>
      <c r="AS6" s="368"/>
      <c r="AT6" s="369"/>
      <c r="AU6" s="370"/>
      <c r="AV6" s="368"/>
      <c r="AW6" s="378"/>
      <c r="AX6" s="371"/>
      <c r="AY6" s="1">
        <v>1</v>
      </c>
      <c r="AZ6" s="1">
        <f>+AZ4/3</f>
        <v>16.666666666666668</v>
      </c>
      <c r="BB6" s="1" t="s">
        <v>195</v>
      </c>
    </row>
    <row r="7" spans="1:54" ht="12.75" x14ac:dyDescent="0.25">
      <c r="A7" s="848"/>
      <c r="B7" s="1019"/>
      <c r="C7" s="319"/>
      <c r="D7" s="303"/>
      <c r="E7" s="303"/>
      <c r="F7" s="304"/>
      <c r="G7" s="302"/>
      <c r="H7" s="303"/>
      <c r="I7" s="303"/>
      <c r="J7" s="304"/>
      <c r="K7" s="319"/>
      <c r="L7" s="303"/>
      <c r="M7" s="303"/>
      <c r="N7" s="304"/>
      <c r="O7" s="302"/>
      <c r="P7" s="303"/>
      <c r="Q7" s="303"/>
      <c r="R7" s="724"/>
      <c r="S7" s="725"/>
      <c r="T7" s="726"/>
      <c r="U7" s="726"/>
      <c r="V7" s="724"/>
      <c r="W7" s="725"/>
      <c r="X7" s="726"/>
      <c r="Y7" s="726"/>
      <c r="Z7" s="724"/>
      <c r="AA7" s="725"/>
      <c r="AB7" s="726"/>
      <c r="AC7" s="726"/>
      <c r="AD7" s="724"/>
      <c r="AE7" s="725"/>
      <c r="AF7" s="726"/>
      <c r="AG7" s="726"/>
      <c r="AH7" s="724"/>
      <c r="AI7" s="725"/>
      <c r="AJ7" s="726"/>
      <c r="AK7" s="726"/>
      <c r="AL7" s="724"/>
      <c r="AM7" s="725"/>
      <c r="AN7" s="726"/>
      <c r="AO7" s="726"/>
      <c r="AP7" s="724"/>
      <c r="AQ7" s="725"/>
      <c r="AR7" s="726"/>
      <c r="AS7" s="726"/>
      <c r="AT7" s="724"/>
      <c r="AU7" s="725"/>
      <c r="AV7" s="726"/>
      <c r="AW7" s="728"/>
      <c r="AX7" s="729"/>
    </row>
    <row r="8" spans="1:54" ht="12.75" x14ac:dyDescent="0.25">
      <c r="A8" s="847">
        <f>+A6+1</f>
        <v>3</v>
      </c>
      <c r="B8" s="1018" t="s">
        <v>46</v>
      </c>
      <c r="C8" s="318"/>
      <c r="D8" s="292"/>
      <c r="E8" s="292"/>
      <c r="F8" s="293"/>
      <c r="G8" s="291"/>
      <c r="H8" s="292"/>
      <c r="I8" s="292"/>
      <c r="J8" s="293"/>
      <c r="K8" s="730"/>
      <c r="L8" s="730"/>
      <c r="M8" s="730"/>
      <c r="N8" s="730"/>
      <c r="O8" s="291"/>
      <c r="P8" s="292"/>
      <c r="Q8" s="292"/>
      <c r="R8" s="369"/>
      <c r="S8" s="370"/>
      <c r="T8" s="368"/>
      <c r="U8" s="368"/>
      <c r="V8" s="369"/>
      <c r="W8" s="370"/>
      <c r="X8" s="368"/>
      <c r="Y8" s="368"/>
      <c r="Z8" s="369"/>
      <c r="AA8" s="379"/>
      <c r="AB8" s="294"/>
      <c r="AC8" s="294"/>
      <c r="AD8" s="295"/>
      <c r="AE8" s="370"/>
      <c r="AF8" s="368"/>
      <c r="AG8" s="368"/>
      <c r="AH8" s="369"/>
      <c r="AI8" s="370"/>
      <c r="AJ8" s="368"/>
      <c r="AK8" s="368"/>
      <c r="AL8" s="369"/>
      <c r="AM8" s="370"/>
      <c r="AN8" s="368"/>
      <c r="AO8" s="368"/>
      <c r="AP8" s="369"/>
      <c r="AQ8" s="370"/>
      <c r="AR8" s="368"/>
      <c r="AS8" s="368"/>
      <c r="AT8" s="369"/>
      <c r="AU8" s="370"/>
      <c r="AV8" s="378"/>
      <c r="AW8" s="378"/>
      <c r="AX8" s="371"/>
      <c r="AY8" s="1">
        <v>1</v>
      </c>
      <c r="BB8" s="1" t="s">
        <v>195</v>
      </c>
    </row>
    <row r="9" spans="1:54" ht="12.75" x14ac:dyDescent="0.25">
      <c r="A9" s="848"/>
      <c r="B9" s="1019"/>
      <c r="C9" s="319"/>
      <c r="D9" s="303"/>
      <c r="E9" s="303"/>
      <c r="F9" s="304"/>
      <c r="G9" s="302"/>
      <c r="H9" s="303"/>
      <c r="I9" s="303"/>
      <c r="J9" s="304"/>
      <c r="K9" s="319"/>
      <c r="L9" s="303"/>
      <c r="M9" s="303"/>
      <c r="N9" s="304"/>
      <c r="O9" s="302"/>
      <c r="P9" s="303"/>
      <c r="Q9" s="303"/>
      <c r="R9" s="724"/>
      <c r="S9" s="725"/>
      <c r="T9" s="726"/>
      <c r="U9" s="726"/>
      <c r="V9" s="724"/>
      <c r="W9" s="725"/>
      <c r="X9" s="726"/>
      <c r="Y9" s="726"/>
      <c r="Z9" s="724"/>
      <c r="AA9" s="725"/>
      <c r="AB9" s="726"/>
      <c r="AC9" s="726"/>
      <c r="AD9" s="724"/>
      <c r="AE9" s="725"/>
      <c r="AF9" s="726"/>
      <c r="AG9" s="726"/>
      <c r="AH9" s="724"/>
      <c r="AI9" s="725"/>
      <c r="AJ9" s="726"/>
      <c r="AK9" s="726"/>
      <c r="AL9" s="724"/>
      <c r="AM9" s="725"/>
      <c r="AN9" s="726"/>
      <c r="AO9" s="726"/>
      <c r="AP9" s="724"/>
      <c r="AQ9" s="725"/>
      <c r="AR9" s="726"/>
      <c r="AS9" s="726"/>
      <c r="AT9" s="724"/>
      <c r="AU9" s="725"/>
      <c r="AV9" s="728"/>
      <c r="AW9" s="728"/>
      <c r="AX9" s="729"/>
    </row>
    <row r="10" spans="1:54" ht="12.75" x14ac:dyDescent="0.25">
      <c r="A10" s="847">
        <f>+A8+1</f>
        <v>4</v>
      </c>
      <c r="B10" s="1018" t="s">
        <v>48</v>
      </c>
      <c r="C10" s="318"/>
      <c r="D10" s="292"/>
      <c r="E10" s="292"/>
      <c r="F10" s="293"/>
      <c r="G10" s="291"/>
      <c r="H10" s="292"/>
      <c r="I10" s="292"/>
      <c r="J10" s="293"/>
      <c r="K10" s="730"/>
      <c r="L10" s="730"/>
      <c r="M10" s="730"/>
      <c r="N10" s="730"/>
      <c r="O10" s="291"/>
      <c r="P10" s="292"/>
      <c r="Q10" s="292"/>
      <c r="R10" s="369"/>
      <c r="S10" s="370"/>
      <c r="T10" s="368"/>
      <c r="U10" s="368"/>
      <c r="V10" s="369"/>
      <c r="W10" s="370"/>
      <c r="X10" s="368"/>
      <c r="Y10" s="368"/>
      <c r="Z10" s="731"/>
      <c r="AA10" s="370"/>
      <c r="AB10" s="368"/>
      <c r="AC10" s="368"/>
      <c r="AD10" s="369"/>
      <c r="AE10" s="370"/>
      <c r="AF10" s="368"/>
      <c r="AG10" s="368"/>
      <c r="AH10" s="369"/>
      <c r="AI10" s="379"/>
      <c r="AJ10" s="294"/>
      <c r="AK10" s="294"/>
      <c r="AL10" s="295"/>
      <c r="AM10" s="370"/>
      <c r="AN10" s="368"/>
      <c r="AO10" s="368"/>
      <c r="AP10" s="369"/>
      <c r="AQ10" s="370"/>
      <c r="AR10" s="368"/>
      <c r="AS10" s="368"/>
      <c r="AT10" s="369"/>
      <c r="AU10" s="370"/>
      <c r="AV10" s="368"/>
      <c r="AW10" s="368"/>
      <c r="AX10" s="371"/>
      <c r="AY10" s="1">
        <v>1</v>
      </c>
      <c r="BB10" s="1" t="s">
        <v>195</v>
      </c>
    </row>
    <row r="11" spans="1:54" ht="15.75" customHeight="1" thickBot="1" x14ac:dyDescent="0.3">
      <c r="A11" s="926"/>
      <c r="B11" s="1036"/>
      <c r="C11" s="330"/>
      <c r="D11" s="331"/>
      <c r="E11" s="331"/>
      <c r="F11" s="334"/>
      <c r="G11" s="333"/>
      <c r="H11" s="331"/>
      <c r="I11" s="331"/>
      <c r="J11" s="334"/>
      <c r="K11" s="330"/>
      <c r="L11" s="331"/>
      <c r="M11" s="331"/>
      <c r="N11" s="334"/>
      <c r="O11" s="333"/>
      <c r="P11" s="331"/>
      <c r="Q11" s="331"/>
      <c r="R11" s="732"/>
      <c r="S11" s="733"/>
      <c r="T11" s="734"/>
      <c r="U11" s="734"/>
      <c r="V11" s="732"/>
      <c r="W11" s="733"/>
      <c r="X11" s="734"/>
      <c r="Y11" s="734"/>
      <c r="Z11" s="732"/>
      <c r="AA11" s="733"/>
      <c r="AB11" s="734"/>
      <c r="AC11" s="734"/>
      <c r="AD11" s="732"/>
      <c r="AE11" s="733"/>
      <c r="AF11" s="734"/>
      <c r="AG11" s="734"/>
      <c r="AH11" s="732"/>
      <c r="AI11" s="733"/>
      <c r="AJ11" s="734"/>
      <c r="AK11" s="734"/>
      <c r="AL11" s="732"/>
      <c r="AM11" s="733"/>
      <c r="AN11" s="734"/>
      <c r="AO11" s="734"/>
      <c r="AP11" s="732"/>
      <c r="AQ11" s="733"/>
      <c r="AR11" s="734"/>
      <c r="AS11" s="734"/>
      <c r="AT11" s="732"/>
      <c r="AU11" s="733"/>
      <c r="AV11" s="735"/>
      <c r="AW11" s="735"/>
      <c r="AX11" s="736"/>
    </row>
    <row r="12" spans="1:54" ht="16.5" thickBot="1" x14ac:dyDescent="0.3">
      <c r="A12" s="837" t="s">
        <v>86</v>
      </c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8"/>
      <c r="AE12" s="838"/>
      <c r="AF12" s="838"/>
      <c r="AG12" s="838"/>
      <c r="AH12" s="838"/>
      <c r="AI12" s="838"/>
      <c r="AJ12" s="838"/>
      <c r="AK12" s="838"/>
      <c r="AL12" s="838"/>
      <c r="AM12" s="838"/>
      <c r="AN12" s="838"/>
      <c r="AO12" s="838"/>
      <c r="AP12" s="838"/>
      <c r="AQ12" s="838"/>
      <c r="AR12" s="838"/>
      <c r="AS12" s="838"/>
      <c r="AT12" s="838"/>
      <c r="AU12" s="838"/>
      <c r="AV12" s="838"/>
      <c r="AW12" s="838"/>
      <c r="AX12" s="839"/>
    </row>
    <row r="13" spans="1:54" ht="12.75" x14ac:dyDescent="0.25">
      <c r="A13" s="902">
        <v>1</v>
      </c>
      <c r="B13" s="1022" t="s">
        <v>26</v>
      </c>
      <c r="C13" s="375"/>
      <c r="D13" s="373"/>
      <c r="E13" s="373"/>
      <c r="F13" s="374"/>
      <c r="G13" s="375"/>
      <c r="H13" s="311"/>
      <c r="I13" s="311"/>
      <c r="J13" s="312"/>
      <c r="K13" s="310"/>
      <c r="L13" s="311"/>
      <c r="M13" s="373"/>
      <c r="N13" s="374"/>
      <c r="O13" s="379"/>
      <c r="P13" s="294"/>
      <c r="Q13" s="294"/>
      <c r="R13" s="295"/>
      <c r="S13" s="375"/>
      <c r="T13" s="373"/>
      <c r="U13" s="373"/>
      <c r="V13" s="374"/>
      <c r="W13" s="375"/>
      <c r="X13" s="373"/>
      <c r="Y13" s="373"/>
      <c r="Z13" s="374"/>
      <c r="AA13" s="375"/>
      <c r="AB13" s="373"/>
      <c r="AC13" s="373"/>
      <c r="AD13" s="374"/>
      <c r="AE13" s="375"/>
      <c r="AF13" s="373"/>
      <c r="AG13" s="373"/>
      <c r="AH13" s="374"/>
      <c r="AI13" s="375"/>
      <c r="AJ13" s="373"/>
      <c r="AK13" s="373"/>
      <c r="AL13" s="374"/>
      <c r="AM13" s="375"/>
      <c r="AN13" s="373"/>
      <c r="AO13" s="373"/>
      <c r="AP13" s="374"/>
      <c r="AQ13" s="375"/>
      <c r="AR13" s="373"/>
      <c r="AS13" s="373"/>
      <c r="AT13" s="374"/>
      <c r="AU13" s="375"/>
      <c r="AV13" s="376"/>
      <c r="AW13" s="376"/>
      <c r="AX13" s="377"/>
      <c r="AY13" s="1">
        <v>0</v>
      </c>
      <c r="BA13" s="776">
        <v>0.1</v>
      </c>
    </row>
    <row r="14" spans="1:54" ht="12.75" x14ac:dyDescent="0.25">
      <c r="A14" s="891"/>
      <c r="B14" s="1021"/>
      <c r="C14" s="725"/>
      <c r="D14" s="726"/>
      <c r="E14" s="726"/>
      <c r="F14" s="724"/>
      <c r="G14" s="725"/>
      <c r="H14" s="726"/>
      <c r="I14" s="726"/>
      <c r="J14" s="724"/>
      <c r="K14" s="725"/>
      <c r="L14" s="303"/>
      <c r="M14" s="726"/>
      <c r="N14" s="724"/>
      <c r="O14" s="725"/>
      <c r="P14" s="726"/>
      <c r="Q14" s="726"/>
      <c r="R14" s="724"/>
      <c r="S14" s="725"/>
      <c r="T14" s="726"/>
      <c r="U14" s="726"/>
      <c r="V14" s="724"/>
      <c r="W14" s="725"/>
      <c r="X14" s="726"/>
      <c r="Y14" s="726"/>
      <c r="Z14" s="724"/>
      <c r="AA14" s="725"/>
      <c r="AB14" s="726"/>
      <c r="AC14" s="726"/>
      <c r="AD14" s="724"/>
      <c r="AE14" s="725"/>
      <c r="AF14" s="726"/>
      <c r="AG14" s="726"/>
      <c r="AH14" s="724"/>
      <c r="AI14" s="725"/>
      <c r="AJ14" s="726"/>
      <c r="AK14" s="726"/>
      <c r="AL14" s="724"/>
      <c r="AM14" s="725"/>
      <c r="AN14" s="726"/>
      <c r="AO14" s="726"/>
      <c r="AP14" s="724"/>
      <c r="AQ14" s="725"/>
      <c r="AR14" s="726"/>
      <c r="AS14" s="726"/>
      <c r="AT14" s="724"/>
      <c r="AU14" s="725"/>
      <c r="AV14" s="728"/>
      <c r="AW14" s="728"/>
      <c r="AX14" s="729"/>
      <c r="BA14" s="776"/>
    </row>
    <row r="15" spans="1:54" ht="12.75" x14ac:dyDescent="0.25">
      <c r="A15" s="890">
        <f>+A13+1</f>
        <v>2</v>
      </c>
      <c r="B15" s="1058" t="s">
        <v>16</v>
      </c>
      <c r="C15" s="367"/>
      <c r="D15" s="292"/>
      <c r="E15" s="292"/>
      <c r="F15" s="293"/>
      <c r="G15" s="291"/>
      <c r="H15" s="292"/>
      <c r="I15" s="368"/>
      <c r="J15" s="369"/>
      <c r="K15" s="370"/>
      <c r="L15" s="368"/>
      <c r="M15" s="368"/>
      <c r="N15" s="369"/>
      <c r="O15" s="370"/>
      <c r="P15" s="368"/>
      <c r="Q15" s="368"/>
      <c r="R15" s="369"/>
      <c r="S15" s="370"/>
      <c r="T15" s="368"/>
      <c r="U15" s="368"/>
      <c r="V15" s="369"/>
      <c r="W15" s="370"/>
      <c r="X15" s="368"/>
      <c r="Y15" s="368"/>
      <c r="Z15" s="369"/>
      <c r="AA15" s="370"/>
      <c r="AB15" s="368"/>
      <c r="AC15" s="368"/>
      <c r="AD15" s="369"/>
      <c r="AE15" s="370"/>
      <c r="AF15" s="368"/>
      <c r="AG15" s="368"/>
      <c r="AH15" s="369"/>
      <c r="AI15" s="370"/>
      <c r="AJ15" s="368"/>
      <c r="AK15" s="368"/>
      <c r="AL15" s="369"/>
      <c r="AM15" s="370"/>
      <c r="AN15" s="368"/>
      <c r="AO15" s="368"/>
      <c r="AP15" s="369"/>
      <c r="AQ15" s="379"/>
      <c r="AR15" s="294"/>
      <c r="AS15" s="294"/>
      <c r="AT15" s="295"/>
      <c r="AU15" s="370"/>
      <c r="AV15" s="378"/>
      <c r="AW15" s="368"/>
      <c r="AX15" s="371"/>
      <c r="AY15" s="1">
        <v>50</v>
      </c>
      <c r="BA15" s="776">
        <v>1</v>
      </c>
    </row>
    <row r="16" spans="1:54" ht="12.75" x14ac:dyDescent="0.25">
      <c r="A16" s="891"/>
      <c r="B16" s="1059"/>
      <c r="C16" s="319"/>
      <c r="D16" s="303"/>
      <c r="E16" s="303"/>
      <c r="F16" s="304"/>
      <c r="G16" s="302"/>
      <c r="H16" s="303"/>
      <c r="I16" s="303"/>
      <c r="J16" s="724"/>
      <c r="K16" s="725"/>
      <c r="L16" s="726"/>
      <c r="M16" s="726"/>
      <c r="N16" s="724"/>
      <c r="O16" s="725"/>
      <c r="P16" s="726"/>
      <c r="Q16" s="726"/>
      <c r="R16" s="724"/>
      <c r="S16" s="725"/>
      <c r="T16" s="726"/>
      <c r="U16" s="726"/>
      <c r="V16" s="724"/>
      <c r="W16" s="725"/>
      <c r="X16" s="726"/>
      <c r="Y16" s="726"/>
      <c r="Z16" s="724"/>
      <c r="AA16" s="725"/>
      <c r="AB16" s="726"/>
      <c r="AC16" s="726"/>
      <c r="AD16" s="724"/>
      <c r="AE16" s="725"/>
      <c r="AF16" s="726"/>
      <c r="AG16" s="726"/>
      <c r="AH16" s="724"/>
      <c r="AI16" s="725"/>
      <c r="AJ16" s="726"/>
      <c r="AK16" s="726"/>
      <c r="AL16" s="724"/>
      <c r="AM16" s="725"/>
      <c r="AN16" s="726"/>
      <c r="AO16" s="726"/>
      <c r="AP16" s="724"/>
      <c r="AQ16" s="1103">
        <v>0.8</v>
      </c>
      <c r="AR16" s="1104"/>
      <c r="AS16" s="1104"/>
      <c r="AT16" s="1105"/>
      <c r="AU16" s="725"/>
      <c r="AV16" s="728"/>
      <c r="AW16" s="726"/>
      <c r="AX16" s="729"/>
      <c r="BA16" s="776"/>
    </row>
    <row r="17" spans="1:53" ht="12.75" x14ac:dyDescent="0.25">
      <c r="A17" s="890">
        <f>+A15+1</f>
        <v>3</v>
      </c>
      <c r="B17" s="1061" t="s">
        <v>29</v>
      </c>
      <c r="C17" s="370"/>
      <c r="D17" s="368"/>
      <c r="E17" s="368"/>
      <c r="F17" s="369"/>
      <c r="G17" s="370"/>
      <c r="H17" s="368"/>
      <c r="I17" s="368"/>
      <c r="J17" s="369"/>
      <c r="K17" s="370"/>
      <c r="L17" s="368"/>
      <c r="M17" s="368"/>
      <c r="N17" s="369"/>
      <c r="O17" s="370"/>
      <c r="P17" s="368"/>
      <c r="Q17" s="368"/>
      <c r="R17" s="369"/>
      <c r="S17" s="370"/>
      <c r="T17" s="368"/>
      <c r="U17" s="368"/>
      <c r="V17" s="369"/>
      <c r="W17" s="370"/>
      <c r="X17" s="368"/>
      <c r="Y17" s="368"/>
      <c r="Z17" s="369"/>
      <c r="AA17" s="370"/>
      <c r="AB17" s="294"/>
      <c r="AC17" s="294"/>
      <c r="AD17" s="295"/>
      <c r="AE17" s="296"/>
      <c r="AF17" s="368"/>
      <c r="AG17" s="368"/>
      <c r="AH17" s="369"/>
      <c r="AI17" s="370"/>
      <c r="AJ17" s="368"/>
      <c r="AK17" s="368"/>
      <c r="AL17" s="369"/>
      <c r="AM17" s="370"/>
      <c r="AN17" s="368"/>
      <c r="AO17" s="368"/>
      <c r="AP17" s="369"/>
      <c r="AQ17" s="370"/>
      <c r="AR17" s="368"/>
      <c r="AS17" s="368"/>
      <c r="AT17" s="369"/>
      <c r="AU17" s="370"/>
      <c r="AV17" s="378"/>
      <c r="AW17" s="368"/>
      <c r="AX17" s="371"/>
      <c r="AY17" s="1">
        <v>0</v>
      </c>
      <c r="BA17" s="776">
        <v>0</v>
      </c>
    </row>
    <row r="18" spans="1:53" s="68" customFormat="1" ht="12.75" x14ac:dyDescent="0.25">
      <c r="A18" s="891"/>
      <c r="B18" s="1062"/>
      <c r="C18" s="302"/>
      <c r="D18" s="303"/>
      <c r="E18" s="303"/>
      <c r="F18" s="304"/>
      <c r="G18" s="302"/>
      <c r="H18" s="303"/>
      <c r="I18" s="303"/>
      <c r="J18" s="304"/>
      <c r="K18" s="302"/>
      <c r="L18" s="303"/>
      <c r="M18" s="303"/>
      <c r="N18" s="304"/>
      <c r="O18" s="302"/>
      <c r="P18" s="303"/>
      <c r="Q18" s="303"/>
      <c r="R18" s="304"/>
      <c r="S18" s="302"/>
      <c r="T18" s="303"/>
      <c r="U18" s="303"/>
      <c r="V18" s="304"/>
      <c r="W18" s="302"/>
      <c r="X18" s="303"/>
      <c r="Y18" s="303"/>
      <c r="Z18" s="304"/>
      <c r="AA18" s="302"/>
      <c r="AB18" s="303"/>
      <c r="AC18" s="303"/>
      <c r="AD18" s="304"/>
      <c r="AE18" s="30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302"/>
      <c r="AR18" s="303"/>
      <c r="AS18" s="303"/>
      <c r="AT18" s="304"/>
      <c r="AU18" s="302"/>
      <c r="AV18" s="308"/>
      <c r="AW18" s="303"/>
      <c r="AX18" s="309"/>
      <c r="BA18" s="777"/>
    </row>
    <row r="19" spans="1:53" ht="12.75" x14ac:dyDescent="0.25">
      <c r="A19" s="890">
        <f>+A17+1</f>
        <v>4</v>
      </c>
      <c r="B19" s="1018" t="s">
        <v>14</v>
      </c>
      <c r="C19" s="367"/>
      <c r="D19" s="368"/>
      <c r="E19" s="368"/>
      <c r="F19" s="369"/>
      <c r="G19" s="370"/>
      <c r="H19" s="368"/>
      <c r="I19" s="368"/>
      <c r="J19" s="369"/>
      <c r="K19" s="370"/>
      <c r="L19" s="368"/>
      <c r="M19" s="368"/>
      <c r="N19" s="293"/>
      <c r="O19" s="291"/>
      <c r="P19" s="292"/>
      <c r="Q19" s="292"/>
      <c r="R19" s="293"/>
      <c r="S19" s="370"/>
      <c r="T19" s="368"/>
      <c r="U19" s="368"/>
      <c r="V19" s="369"/>
      <c r="W19" s="370"/>
      <c r="X19" s="368"/>
      <c r="Y19" s="368"/>
      <c r="Z19" s="369"/>
      <c r="AA19" s="370"/>
      <c r="AB19" s="368"/>
      <c r="AC19" s="368"/>
      <c r="AD19" s="369"/>
      <c r="AE19" s="370"/>
      <c r="AF19" s="368"/>
      <c r="AG19" s="368"/>
      <c r="AH19" s="369"/>
      <c r="AI19" s="370"/>
      <c r="AJ19" s="368"/>
      <c r="AK19" s="368"/>
      <c r="AL19" s="295"/>
      <c r="AM19" s="296"/>
      <c r="AN19" s="294"/>
      <c r="AO19" s="294"/>
      <c r="AP19" s="369"/>
      <c r="AQ19" s="370"/>
      <c r="AR19" s="368"/>
      <c r="AS19" s="368"/>
      <c r="AT19" s="369"/>
      <c r="AU19" s="370"/>
      <c r="AV19" s="378"/>
      <c r="AW19" s="378"/>
      <c r="AX19" s="371"/>
      <c r="AY19" s="1" t="s">
        <v>191</v>
      </c>
      <c r="BA19" s="776"/>
    </row>
    <row r="20" spans="1:53" s="68" customFormat="1" ht="12.75" x14ac:dyDescent="0.25">
      <c r="A20" s="891"/>
      <c r="B20" s="1019"/>
      <c r="C20" s="319"/>
      <c r="D20" s="303"/>
      <c r="E20" s="303"/>
      <c r="F20" s="304"/>
      <c r="G20" s="302"/>
      <c r="H20" s="303"/>
      <c r="I20" s="303"/>
      <c r="J20" s="304"/>
      <c r="K20" s="302"/>
      <c r="L20" s="303"/>
      <c r="M20" s="303"/>
      <c r="N20" s="304"/>
      <c r="O20" s="302"/>
      <c r="P20" s="303"/>
      <c r="Q20" s="303"/>
      <c r="R20" s="304"/>
      <c r="S20" s="302"/>
      <c r="T20" s="303"/>
      <c r="U20" s="303"/>
      <c r="V20" s="304"/>
      <c r="W20" s="302"/>
      <c r="X20" s="303"/>
      <c r="Y20" s="303"/>
      <c r="Z20" s="304"/>
      <c r="AA20" s="302"/>
      <c r="AB20" s="303"/>
      <c r="AC20" s="303"/>
      <c r="AD20" s="304"/>
      <c r="AE20" s="302"/>
      <c r="AF20" s="303"/>
      <c r="AG20" s="303"/>
      <c r="AH20" s="304"/>
      <c r="AI20" s="302"/>
      <c r="AJ20" s="303"/>
      <c r="AK20" s="303"/>
      <c r="AL20" s="304"/>
      <c r="AM20" s="302"/>
      <c r="AN20" s="303"/>
      <c r="AO20" s="303"/>
      <c r="AP20" s="304"/>
      <c r="AQ20" s="302"/>
      <c r="AR20" s="303"/>
      <c r="AS20" s="303"/>
      <c r="AT20" s="304"/>
      <c r="AU20" s="302"/>
      <c r="AV20" s="308"/>
      <c r="AW20" s="308"/>
      <c r="AX20" s="309"/>
      <c r="BA20" s="777"/>
    </row>
    <row r="21" spans="1:53" ht="12.75" x14ac:dyDescent="0.25">
      <c r="A21" s="890">
        <f>+A19+1</f>
        <v>5</v>
      </c>
      <c r="B21" s="1020" t="s">
        <v>27</v>
      </c>
      <c r="C21" s="370"/>
      <c r="D21" s="368"/>
      <c r="E21" s="368"/>
      <c r="F21" s="369"/>
      <c r="G21" s="370"/>
      <c r="H21" s="368"/>
      <c r="I21" s="368"/>
      <c r="J21" s="369"/>
      <c r="K21" s="370"/>
      <c r="L21" s="368"/>
      <c r="M21" s="368"/>
      <c r="N21" s="369"/>
      <c r="O21" s="370"/>
      <c r="P21" s="368"/>
      <c r="Q21" s="294"/>
      <c r="R21" s="295"/>
      <c r="S21" s="296"/>
      <c r="T21" s="294"/>
      <c r="U21" s="368"/>
      <c r="V21" s="369"/>
      <c r="W21" s="370"/>
      <c r="X21" s="368"/>
      <c r="Y21" s="368"/>
      <c r="Z21" s="369"/>
      <c r="AA21" s="370"/>
      <c r="AB21" s="368"/>
      <c r="AC21" s="368"/>
      <c r="AD21" s="369"/>
      <c r="AE21" s="370"/>
      <c r="AF21" s="368"/>
      <c r="AG21" s="368"/>
      <c r="AH21" s="369"/>
      <c r="AI21" s="385"/>
      <c r="AJ21" s="386"/>
      <c r="AK21" s="386"/>
      <c r="AL21" s="387"/>
      <c r="AM21" s="370"/>
      <c r="AN21" s="368"/>
      <c r="AO21" s="368"/>
      <c r="AP21" s="369"/>
      <c r="AQ21" s="370"/>
      <c r="AR21" s="368"/>
      <c r="AS21" s="368"/>
      <c r="AT21" s="369"/>
      <c r="AU21" s="370"/>
      <c r="AV21" s="378"/>
      <c r="AW21" s="378"/>
      <c r="AX21" s="738"/>
      <c r="AY21" s="1" t="s">
        <v>192</v>
      </c>
      <c r="BA21" s="776"/>
    </row>
    <row r="22" spans="1:53" s="68" customFormat="1" ht="12.75" x14ac:dyDescent="0.25">
      <c r="A22" s="891"/>
      <c r="B22" s="1021"/>
      <c r="C22" s="302"/>
      <c r="D22" s="303"/>
      <c r="E22" s="303"/>
      <c r="F22" s="304"/>
      <c r="G22" s="302"/>
      <c r="H22" s="303"/>
      <c r="I22" s="303"/>
      <c r="J22" s="304"/>
      <c r="K22" s="302"/>
      <c r="L22" s="303"/>
      <c r="M22" s="303"/>
      <c r="N22" s="304"/>
      <c r="O22" s="302"/>
      <c r="P22" s="303"/>
      <c r="Q22" s="303"/>
      <c r="R22" s="304"/>
      <c r="S22" s="302"/>
      <c r="T22" s="303"/>
      <c r="U22" s="303"/>
      <c r="V22" s="304"/>
      <c r="W22" s="302"/>
      <c r="X22" s="303"/>
      <c r="Y22" s="303"/>
      <c r="Z22" s="304"/>
      <c r="AA22" s="302"/>
      <c r="AB22" s="303"/>
      <c r="AC22" s="303"/>
      <c r="AD22" s="304"/>
      <c r="AE22" s="302"/>
      <c r="AF22" s="303"/>
      <c r="AG22" s="303"/>
      <c r="AH22" s="304"/>
      <c r="AI22" s="305"/>
      <c r="AJ22" s="306"/>
      <c r="AK22" s="306"/>
      <c r="AL22" s="307"/>
      <c r="AM22" s="302"/>
      <c r="AN22" s="303"/>
      <c r="AO22" s="303"/>
      <c r="AP22" s="304"/>
      <c r="AQ22" s="302"/>
      <c r="AR22" s="303"/>
      <c r="AS22" s="303"/>
      <c r="AT22" s="304"/>
      <c r="AU22" s="302"/>
      <c r="AV22" s="308"/>
      <c r="AW22" s="308"/>
      <c r="AX22" s="338"/>
      <c r="BA22" s="777"/>
    </row>
    <row r="23" spans="1:53" ht="12.75" x14ac:dyDescent="0.25">
      <c r="A23" s="890">
        <f>+A21+1</f>
        <v>6</v>
      </c>
      <c r="B23" s="1020" t="s">
        <v>25</v>
      </c>
      <c r="C23" s="370"/>
      <c r="D23" s="368"/>
      <c r="E23" s="368"/>
      <c r="F23" s="369"/>
      <c r="G23" s="370"/>
      <c r="H23" s="368"/>
      <c r="I23" s="368"/>
      <c r="J23" s="369"/>
      <c r="K23" s="370"/>
      <c r="L23" s="368"/>
      <c r="M23" s="368"/>
      <c r="N23" s="369"/>
      <c r="O23" s="370"/>
      <c r="P23" s="368"/>
      <c r="Q23" s="368"/>
      <c r="R23" s="369"/>
      <c r="S23" s="370"/>
      <c r="T23" s="368"/>
      <c r="U23" s="294"/>
      <c r="V23" s="295"/>
      <c r="W23" s="296"/>
      <c r="X23" s="368"/>
      <c r="Y23" s="368"/>
      <c r="Z23" s="369"/>
      <c r="AA23" s="370"/>
      <c r="AB23" s="368"/>
      <c r="AC23" s="368"/>
      <c r="AD23" s="369"/>
      <c r="AE23" s="370"/>
      <c r="AF23" s="368"/>
      <c r="AG23" s="368"/>
      <c r="AH23" s="369"/>
      <c r="AI23" s="385"/>
      <c r="AJ23" s="386"/>
      <c r="AK23" s="386"/>
      <c r="AL23" s="387"/>
      <c r="AM23" s="370"/>
      <c r="AN23" s="368"/>
      <c r="AO23" s="368"/>
      <c r="AP23" s="369"/>
      <c r="AQ23" s="370"/>
      <c r="AR23" s="368"/>
      <c r="AS23" s="368"/>
      <c r="AT23" s="369"/>
      <c r="AU23" s="370"/>
      <c r="AV23" s="368"/>
      <c r="AW23" s="378"/>
      <c r="AX23" s="371"/>
      <c r="BA23" s="776">
        <v>0</v>
      </c>
    </row>
    <row r="24" spans="1:53" s="68" customFormat="1" ht="12.75" x14ac:dyDescent="0.25">
      <c r="A24" s="891"/>
      <c r="B24" s="1021"/>
      <c r="C24" s="302"/>
      <c r="D24" s="303"/>
      <c r="E24" s="303"/>
      <c r="F24" s="304"/>
      <c r="G24" s="302"/>
      <c r="H24" s="303"/>
      <c r="I24" s="303"/>
      <c r="J24" s="304"/>
      <c r="K24" s="302"/>
      <c r="L24" s="303"/>
      <c r="M24" s="303"/>
      <c r="N24" s="304"/>
      <c r="O24" s="302"/>
      <c r="P24" s="303"/>
      <c r="Q24" s="303"/>
      <c r="R24" s="304"/>
      <c r="S24" s="302"/>
      <c r="T24" s="303"/>
      <c r="U24" s="303"/>
      <c r="V24" s="304"/>
      <c r="W24" s="302"/>
      <c r="X24" s="303"/>
      <c r="Y24" s="303"/>
      <c r="Z24" s="304"/>
      <c r="AA24" s="302"/>
      <c r="AB24" s="303"/>
      <c r="AC24" s="303"/>
      <c r="AD24" s="304"/>
      <c r="AE24" s="302"/>
      <c r="AF24" s="303"/>
      <c r="AG24" s="303"/>
      <c r="AH24" s="304"/>
      <c r="AI24" s="305"/>
      <c r="AJ24" s="306"/>
      <c r="AK24" s="306"/>
      <c r="AL24" s="307"/>
      <c r="AM24" s="302"/>
      <c r="AN24" s="303"/>
      <c r="AO24" s="303"/>
      <c r="AP24" s="304"/>
      <c r="AQ24" s="302"/>
      <c r="AR24" s="303"/>
      <c r="AS24" s="303"/>
      <c r="AT24" s="304"/>
      <c r="AU24" s="302"/>
      <c r="AV24" s="303"/>
      <c r="AW24" s="308"/>
      <c r="AX24" s="309"/>
      <c r="BA24" s="777"/>
    </row>
    <row r="25" spans="1:53" ht="12.75" x14ac:dyDescent="0.25">
      <c r="A25" s="890">
        <f>+A23+1</f>
        <v>7</v>
      </c>
      <c r="B25" s="1020" t="s">
        <v>22</v>
      </c>
      <c r="C25" s="370"/>
      <c r="D25" s="368"/>
      <c r="E25" s="368"/>
      <c r="F25" s="369"/>
      <c r="G25" s="370"/>
      <c r="H25" s="368"/>
      <c r="I25" s="368"/>
      <c r="J25" s="369"/>
      <c r="K25" s="370"/>
      <c r="L25" s="368"/>
      <c r="M25" s="368"/>
      <c r="N25" s="369"/>
      <c r="O25" s="370"/>
      <c r="P25" s="368"/>
      <c r="Q25" s="368"/>
      <c r="R25" s="369"/>
      <c r="S25" s="370"/>
      <c r="T25" s="368"/>
      <c r="U25" s="368"/>
      <c r="V25" s="369"/>
      <c r="W25" s="370"/>
      <c r="X25" s="368"/>
      <c r="Y25" s="368"/>
      <c r="Z25" s="369"/>
      <c r="AA25" s="385"/>
      <c r="AB25" s="386"/>
      <c r="AC25" s="386"/>
      <c r="AD25" s="387"/>
      <c r="AE25" s="370"/>
      <c r="AF25" s="368"/>
      <c r="AG25" s="368"/>
      <c r="AH25" s="369"/>
      <c r="AI25" s="370"/>
      <c r="AJ25" s="368"/>
      <c r="AK25" s="368"/>
      <c r="AL25" s="369"/>
      <c r="AM25" s="370"/>
      <c r="AN25" s="368"/>
      <c r="AO25" s="368"/>
      <c r="AP25" s="369"/>
      <c r="AQ25" s="370"/>
      <c r="AR25" s="368"/>
      <c r="AS25" s="368"/>
      <c r="AT25" s="369"/>
      <c r="AU25" s="370"/>
      <c r="AV25" s="378"/>
      <c r="AW25" s="368"/>
      <c r="AX25" s="371"/>
      <c r="AY25" s="1" t="s">
        <v>193</v>
      </c>
      <c r="BA25" s="776">
        <v>0.2</v>
      </c>
    </row>
    <row r="26" spans="1:53" s="68" customFormat="1" ht="12.75" x14ac:dyDescent="0.25">
      <c r="A26" s="891"/>
      <c r="B26" s="1021"/>
      <c r="C26" s="302"/>
      <c r="D26" s="303"/>
      <c r="E26" s="303"/>
      <c r="F26" s="304"/>
      <c r="G26" s="302"/>
      <c r="H26" s="303"/>
      <c r="I26" s="303"/>
      <c r="J26" s="304"/>
      <c r="K26" s="302"/>
      <c r="L26" s="303"/>
      <c r="M26" s="303"/>
      <c r="N26" s="304"/>
      <c r="O26" s="302"/>
      <c r="P26" s="303"/>
      <c r="Q26" s="303"/>
      <c r="R26" s="304"/>
      <c r="S26" s="302"/>
      <c r="T26" s="303"/>
      <c r="U26" s="303"/>
      <c r="V26" s="304"/>
      <c r="W26" s="302"/>
      <c r="X26" s="303"/>
      <c r="Y26" s="303"/>
      <c r="Z26" s="304"/>
      <c r="AA26" s="305"/>
      <c r="AB26" s="306"/>
      <c r="AC26" s="306"/>
      <c r="AD26" s="307"/>
      <c r="AE26" s="302"/>
      <c r="AF26" s="303"/>
      <c r="AG26" s="303"/>
      <c r="AH26" s="304"/>
      <c r="AI26" s="302"/>
      <c r="AJ26" s="303"/>
      <c r="AK26" s="303"/>
      <c r="AL26" s="304"/>
      <c r="AM26" s="302"/>
      <c r="AN26" s="303"/>
      <c r="AO26" s="303"/>
      <c r="AP26" s="304"/>
      <c r="AQ26" s="302"/>
      <c r="AR26" s="303"/>
      <c r="AS26" s="303"/>
      <c r="AT26" s="304"/>
      <c r="AU26" s="302"/>
      <c r="AV26" s="308"/>
      <c r="AW26" s="303"/>
      <c r="AX26" s="309"/>
      <c r="BA26" s="777"/>
    </row>
    <row r="27" spans="1:53" ht="12.75" x14ac:dyDescent="0.25">
      <c r="A27" s="890">
        <f>+A25+1</f>
        <v>8</v>
      </c>
      <c r="B27" s="1020" t="s">
        <v>28</v>
      </c>
      <c r="C27" s="370"/>
      <c r="D27" s="368"/>
      <c r="E27" s="368"/>
      <c r="F27" s="369"/>
      <c r="G27" s="370"/>
      <c r="H27" s="368"/>
      <c r="I27" s="368"/>
      <c r="J27" s="369"/>
      <c r="K27" s="370"/>
      <c r="L27" s="368"/>
      <c r="M27" s="368"/>
      <c r="N27" s="369"/>
      <c r="O27" s="370"/>
      <c r="P27" s="368"/>
      <c r="Q27" s="368"/>
      <c r="R27" s="369"/>
      <c r="S27" s="370"/>
      <c r="T27" s="368"/>
      <c r="U27" s="368"/>
      <c r="V27" s="369"/>
      <c r="W27" s="370"/>
      <c r="X27" s="294"/>
      <c r="Y27" s="294"/>
      <c r="Z27" s="295"/>
      <c r="AA27" s="296"/>
      <c r="AB27" s="368"/>
      <c r="AC27" s="368"/>
      <c r="AD27" s="369"/>
      <c r="AE27" s="370"/>
      <c r="AF27" s="368"/>
      <c r="AG27" s="368"/>
      <c r="AH27" s="369"/>
      <c r="AI27" s="370"/>
      <c r="AJ27" s="368"/>
      <c r="AK27" s="368"/>
      <c r="AL27" s="369"/>
      <c r="AM27" s="370"/>
      <c r="AN27" s="368"/>
      <c r="AO27" s="368"/>
      <c r="AP27" s="369"/>
      <c r="AQ27" s="370"/>
      <c r="AR27" s="368"/>
      <c r="AS27" s="368"/>
      <c r="AT27" s="369"/>
      <c r="AU27" s="370"/>
      <c r="AV27" s="378"/>
      <c r="AW27" s="378"/>
      <c r="AX27" s="738"/>
      <c r="AY27" s="1" t="s">
        <v>191</v>
      </c>
      <c r="BA27" s="776"/>
    </row>
    <row r="28" spans="1:53" s="68" customFormat="1" ht="12.75" x14ac:dyDescent="0.25">
      <c r="A28" s="891"/>
      <c r="B28" s="1021"/>
      <c r="C28" s="302"/>
      <c r="D28" s="303"/>
      <c r="E28" s="303"/>
      <c r="F28" s="304"/>
      <c r="G28" s="302"/>
      <c r="H28" s="303"/>
      <c r="I28" s="303"/>
      <c r="J28" s="304"/>
      <c r="K28" s="302"/>
      <c r="L28" s="303"/>
      <c r="M28" s="303"/>
      <c r="N28" s="304"/>
      <c r="O28" s="302"/>
      <c r="P28" s="303"/>
      <c r="Q28" s="303"/>
      <c r="R28" s="304"/>
      <c r="S28" s="302"/>
      <c r="T28" s="303"/>
      <c r="U28" s="303"/>
      <c r="V28" s="304"/>
      <c r="W28" s="302"/>
      <c r="X28" s="303"/>
      <c r="Y28" s="303"/>
      <c r="Z28" s="304"/>
      <c r="AA28" s="302"/>
      <c r="AB28" s="303"/>
      <c r="AC28" s="303"/>
      <c r="AD28" s="304"/>
      <c r="AE28" s="302"/>
      <c r="AF28" s="303"/>
      <c r="AG28" s="303"/>
      <c r="AH28" s="304"/>
      <c r="AI28" s="302"/>
      <c r="AJ28" s="303"/>
      <c r="AK28" s="303"/>
      <c r="AL28" s="304"/>
      <c r="AM28" s="302"/>
      <c r="AN28" s="303"/>
      <c r="AO28" s="303"/>
      <c r="AP28" s="304"/>
      <c r="AQ28" s="302"/>
      <c r="AR28" s="303"/>
      <c r="AS28" s="303"/>
      <c r="AT28" s="304"/>
      <c r="AU28" s="302"/>
      <c r="AV28" s="308"/>
      <c r="AW28" s="308"/>
      <c r="AX28" s="338"/>
      <c r="BA28" s="777"/>
    </row>
    <row r="29" spans="1:53" ht="12.75" x14ac:dyDescent="0.25">
      <c r="A29" s="890">
        <f>+A27+1</f>
        <v>9</v>
      </c>
      <c r="B29" s="1056" t="s">
        <v>92</v>
      </c>
      <c r="C29" s="370"/>
      <c r="D29" s="368"/>
      <c r="E29" s="368"/>
      <c r="F29" s="369"/>
      <c r="G29" s="370"/>
      <c r="H29" s="368"/>
      <c r="I29" s="368"/>
      <c r="J29" s="369"/>
      <c r="K29" s="370"/>
      <c r="L29" s="368"/>
      <c r="M29" s="368"/>
      <c r="N29" s="369"/>
      <c r="O29" s="370"/>
      <c r="P29" s="368"/>
      <c r="Q29" s="368"/>
      <c r="R29" s="369"/>
      <c r="S29" s="370"/>
      <c r="T29" s="368"/>
      <c r="U29" s="368"/>
      <c r="V29" s="369"/>
      <c r="W29" s="291"/>
      <c r="X29" s="292"/>
      <c r="Y29" s="292"/>
      <c r="Z29" s="293"/>
      <c r="AA29" s="291"/>
      <c r="AB29" s="292"/>
      <c r="AC29" s="368"/>
      <c r="AD29" s="369"/>
      <c r="AE29" s="370"/>
      <c r="AF29" s="368"/>
      <c r="AG29" s="294"/>
      <c r="AH29" s="295"/>
      <c r="AI29" s="296"/>
      <c r="AJ29" s="294"/>
      <c r="AK29" s="368"/>
      <c r="AL29" s="369"/>
      <c r="AM29" s="370"/>
      <c r="AN29" s="368"/>
      <c r="AO29" s="368"/>
      <c r="AP29" s="369"/>
      <c r="AQ29" s="370"/>
      <c r="AR29" s="368"/>
      <c r="AS29" s="368"/>
      <c r="AT29" s="369"/>
      <c r="AU29" s="370"/>
      <c r="AV29" s="378"/>
      <c r="AW29" s="378"/>
      <c r="AX29" s="738"/>
      <c r="AY29" s="1">
        <v>100</v>
      </c>
      <c r="BA29" s="776">
        <v>1</v>
      </c>
    </row>
    <row r="30" spans="1:53" s="68" customFormat="1" ht="12.75" x14ac:dyDescent="0.25">
      <c r="A30" s="891"/>
      <c r="B30" s="1057"/>
      <c r="C30" s="302"/>
      <c r="D30" s="303"/>
      <c r="E30" s="303"/>
      <c r="F30" s="304"/>
      <c r="G30" s="302"/>
      <c r="H30" s="303"/>
      <c r="I30" s="303"/>
      <c r="J30" s="304"/>
      <c r="K30" s="302"/>
      <c r="L30" s="303"/>
      <c r="M30" s="303"/>
      <c r="N30" s="304"/>
      <c r="O30" s="302"/>
      <c r="P30" s="303"/>
      <c r="Q30" s="303"/>
      <c r="R30" s="304"/>
      <c r="S30" s="302"/>
      <c r="T30" s="303"/>
      <c r="U30" s="303"/>
      <c r="V30" s="304"/>
      <c r="W30" s="302"/>
      <c r="X30" s="303"/>
      <c r="Y30" s="303"/>
      <c r="Z30" s="304"/>
      <c r="AA30" s="302"/>
      <c r="AB30" s="303"/>
      <c r="AC30" s="303"/>
      <c r="AD30" s="304"/>
      <c r="AE30" s="302"/>
      <c r="AF30" s="303"/>
      <c r="AG30" s="303"/>
      <c r="AH30" s="304"/>
      <c r="AI30" s="302"/>
      <c r="AJ30" s="303"/>
      <c r="AK30" s="303"/>
      <c r="AL30" s="304"/>
      <c r="AM30" s="302"/>
      <c r="AN30" s="303"/>
      <c r="AO30" s="303"/>
      <c r="AP30" s="304"/>
      <c r="AQ30" s="302"/>
      <c r="AR30" s="303"/>
      <c r="AS30" s="303"/>
      <c r="AT30" s="304"/>
      <c r="AU30" s="302"/>
      <c r="AV30" s="308"/>
      <c r="AW30" s="308"/>
      <c r="AX30" s="338"/>
      <c r="BA30" s="777"/>
    </row>
    <row r="31" spans="1:53" ht="12.75" x14ac:dyDescent="0.25">
      <c r="A31" s="890">
        <f>+A29+1</f>
        <v>10</v>
      </c>
      <c r="B31" s="1058" t="s">
        <v>17</v>
      </c>
      <c r="C31" s="367"/>
      <c r="D31" s="368"/>
      <c r="E31" s="368"/>
      <c r="F31" s="369"/>
      <c r="G31" s="370"/>
      <c r="H31" s="368"/>
      <c r="I31" s="368"/>
      <c r="J31" s="369"/>
      <c r="K31" s="370"/>
      <c r="L31" s="368"/>
      <c r="M31" s="368"/>
      <c r="N31" s="369"/>
      <c r="O31" s="370"/>
      <c r="P31" s="368"/>
      <c r="Q31" s="368"/>
      <c r="R31" s="369"/>
      <c r="S31" s="370"/>
      <c r="T31" s="368"/>
      <c r="U31" s="368"/>
      <c r="V31" s="369"/>
      <c r="W31" s="370"/>
      <c r="X31" s="294"/>
      <c r="Y31" s="294"/>
      <c r="Z31" s="295"/>
      <c r="AA31" s="370"/>
      <c r="AB31" s="368"/>
      <c r="AC31" s="368"/>
      <c r="AD31" s="369"/>
      <c r="AE31" s="370"/>
      <c r="AF31" s="368"/>
      <c r="AG31" s="368"/>
      <c r="AH31" s="369"/>
      <c r="AI31" s="370"/>
      <c r="AJ31" s="368"/>
      <c r="AK31" s="368"/>
      <c r="AL31" s="369"/>
      <c r="AM31" s="370"/>
      <c r="AN31" s="368"/>
      <c r="AO31" s="368"/>
      <c r="AP31" s="369"/>
      <c r="AQ31" s="370"/>
      <c r="AR31" s="368"/>
      <c r="AS31" s="368"/>
      <c r="AT31" s="369"/>
      <c r="AU31" s="370"/>
      <c r="AV31" s="378"/>
      <c r="AW31" s="368"/>
      <c r="AX31" s="371"/>
      <c r="AY31" s="1">
        <v>20</v>
      </c>
      <c r="BA31" s="776">
        <v>1</v>
      </c>
    </row>
    <row r="32" spans="1:53" s="68" customFormat="1" ht="12.75" x14ac:dyDescent="0.25">
      <c r="A32" s="891"/>
      <c r="B32" s="1059"/>
      <c r="C32" s="319"/>
      <c r="D32" s="303"/>
      <c r="E32" s="303"/>
      <c r="F32" s="304"/>
      <c r="G32" s="302"/>
      <c r="H32" s="303"/>
      <c r="I32" s="303"/>
      <c r="J32" s="304"/>
      <c r="K32" s="302"/>
      <c r="L32" s="303"/>
      <c r="M32" s="303"/>
      <c r="N32" s="304"/>
      <c r="O32" s="302"/>
      <c r="P32" s="303"/>
      <c r="Q32" s="303"/>
      <c r="R32" s="304"/>
      <c r="S32" s="302"/>
      <c r="T32" s="303"/>
      <c r="U32" s="303"/>
      <c r="V32" s="304"/>
      <c r="W32" s="302"/>
      <c r="X32" s="303"/>
      <c r="Y32" s="303"/>
      <c r="Z32" s="304"/>
      <c r="AA32" s="302"/>
      <c r="AB32" s="303"/>
      <c r="AC32" s="303"/>
      <c r="AD32" s="304"/>
      <c r="AE32" s="302"/>
      <c r="AF32" s="303"/>
      <c r="AG32" s="303"/>
      <c r="AH32" s="304"/>
      <c r="AI32" s="302"/>
      <c r="AJ32" s="303"/>
      <c r="AK32" s="303"/>
      <c r="AL32" s="304"/>
      <c r="AM32" s="302"/>
      <c r="AN32" s="303"/>
      <c r="AO32" s="303"/>
      <c r="AP32" s="304"/>
      <c r="AQ32" s="302"/>
      <c r="AR32" s="303"/>
      <c r="AS32" s="303"/>
      <c r="AT32" s="304"/>
      <c r="AU32" s="302"/>
      <c r="AV32" s="308"/>
      <c r="AW32" s="303"/>
      <c r="AX32" s="309"/>
      <c r="BA32" s="777"/>
    </row>
    <row r="33" spans="1:53" ht="12.75" x14ac:dyDescent="0.25">
      <c r="A33" s="890">
        <f>+A31+1</f>
        <v>11</v>
      </c>
      <c r="B33" s="1061" t="s">
        <v>23</v>
      </c>
      <c r="C33" s="370"/>
      <c r="D33" s="368"/>
      <c r="E33" s="368"/>
      <c r="F33" s="369"/>
      <c r="G33" s="370"/>
      <c r="H33" s="368"/>
      <c r="I33" s="368"/>
      <c r="J33" s="369"/>
      <c r="K33" s="370"/>
      <c r="L33" s="294"/>
      <c r="M33" s="294"/>
      <c r="N33" s="295"/>
      <c r="O33" s="296"/>
      <c r="P33" s="292"/>
      <c r="Q33" s="292"/>
      <c r="R33" s="369"/>
      <c r="S33" s="370"/>
      <c r="T33" s="368"/>
      <c r="U33" s="368"/>
      <c r="V33" s="369"/>
      <c r="W33" s="370"/>
      <c r="X33" s="368"/>
      <c r="Y33" s="368"/>
      <c r="Z33" s="369"/>
      <c r="AA33" s="370"/>
      <c r="AB33" s="368"/>
      <c r="AC33" s="368"/>
      <c r="AD33" s="369"/>
      <c r="AE33" s="370"/>
      <c r="AF33" s="368"/>
      <c r="AG33" s="368"/>
      <c r="AH33" s="369"/>
      <c r="AI33" s="370"/>
      <c r="AJ33" s="368"/>
      <c r="AK33" s="368"/>
      <c r="AL33" s="369"/>
      <c r="AM33" s="370"/>
      <c r="AN33" s="368"/>
      <c r="AO33" s="368"/>
      <c r="AP33" s="369"/>
      <c r="AQ33" s="370"/>
      <c r="AR33" s="368"/>
      <c r="AS33" s="368"/>
      <c r="AT33" s="369"/>
      <c r="AU33" s="370"/>
      <c r="AV33" s="378"/>
      <c r="AW33" s="378"/>
      <c r="AX33" s="738"/>
      <c r="AY33" s="1">
        <v>80</v>
      </c>
      <c r="BA33" s="776">
        <v>1</v>
      </c>
    </row>
    <row r="34" spans="1:53" s="68" customFormat="1" ht="12.75" x14ac:dyDescent="0.25">
      <c r="A34" s="891"/>
      <c r="B34" s="1062"/>
      <c r="C34" s="302"/>
      <c r="D34" s="303"/>
      <c r="E34" s="303"/>
      <c r="F34" s="304"/>
      <c r="G34" s="302"/>
      <c r="H34" s="303"/>
      <c r="I34" s="303"/>
      <c r="J34" s="304"/>
      <c r="K34" s="302"/>
      <c r="L34" s="823">
        <v>1</v>
      </c>
      <c r="M34" s="824"/>
      <c r="N34" s="824"/>
      <c r="O34" s="825"/>
      <c r="P34" s="303"/>
      <c r="Q34" s="303"/>
      <c r="R34" s="304"/>
      <c r="S34" s="302"/>
      <c r="T34" s="303"/>
      <c r="U34" s="303"/>
      <c r="V34" s="304"/>
      <c r="W34" s="302"/>
      <c r="X34" s="303"/>
      <c r="Y34" s="303"/>
      <c r="Z34" s="304"/>
      <c r="AA34" s="302"/>
      <c r="AB34" s="303"/>
      <c r="AC34" s="303"/>
      <c r="AD34" s="304"/>
      <c r="AE34" s="302"/>
      <c r="AF34" s="303"/>
      <c r="AG34" s="303"/>
      <c r="AH34" s="304"/>
      <c r="AI34" s="302"/>
      <c r="AJ34" s="303"/>
      <c r="AK34" s="303"/>
      <c r="AL34" s="304"/>
      <c r="AM34" s="302"/>
      <c r="AN34" s="303"/>
      <c r="AO34" s="303"/>
      <c r="AP34" s="304"/>
      <c r="AQ34" s="302"/>
      <c r="AR34" s="303"/>
      <c r="AS34" s="303"/>
      <c r="AT34" s="304"/>
      <c r="AU34" s="302"/>
      <c r="AV34" s="308"/>
      <c r="AW34" s="308"/>
      <c r="AX34" s="338"/>
      <c r="BA34" s="777"/>
    </row>
    <row r="35" spans="1:53" ht="12.75" x14ac:dyDescent="0.25">
      <c r="A35" s="890">
        <f>+A33+1</f>
        <v>12</v>
      </c>
      <c r="B35" s="1063" t="s">
        <v>24</v>
      </c>
      <c r="C35" s="370"/>
      <c r="D35" s="368"/>
      <c r="E35" s="368"/>
      <c r="F35" s="369"/>
      <c r="G35" s="370"/>
      <c r="H35" s="368"/>
      <c r="I35" s="368"/>
      <c r="J35" s="369"/>
      <c r="K35" s="370"/>
      <c r="L35" s="368"/>
      <c r="M35" s="368"/>
      <c r="N35" s="369"/>
      <c r="O35" s="370"/>
      <c r="P35" s="368"/>
      <c r="Q35" s="368"/>
      <c r="R35" s="369"/>
      <c r="S35" s="370"/>
      <c r="T35" s="368"/>
      <c r="U35" s="294"/>
      <c r="V35" s="295"/>
      <c r="W35" s="296"/>
      <c r="X35" s="294"/>
      <c r="Y35" s="368"/>
      <c r="Z35" s="369"/>
      <c r="AA35" s="370"/>
      <c r="AB35" s="368"/>
      <c r="AC35" s="368"/>
      <c r="AD35" s="369"/>
      <c r="AE35" s="385"/>
      <c r="AF35" s="386"/>
      <c r="AG35" s="386"/>
      <c r="AH35" s="387"/>
      <c r="AI35" s="370"/>
      <c r="AJ35" s="368"/>
      <c r="AK35" s="368"/>
      <c r="AL35" s="369"/>
      <c r="AM35" s="370"/>
      <c r="AN35" s="368"/>
      <c r="AO35" s="368"/>
      <c r="AP35" s="369"/>
      <c r="AQ35" s="370"/>
      <c r="AR35" s="368"/>
      <c r="AS35" s="368"/>
      <c r="AT35" s="369"/>
      <c r="AU35" s="370"/>
      <c r="AV35" s="378"/>
      <c r="AW35" s="378"/>
      <c r="AX35" s="371"/>
      <c r="AY35" s="1">
        <v>100</v>
      </c>
      <c r="BA35" s="776">
        <v>1</v>
      </c>
    </row>
    <row r="36" spans="1:53" s="68" customFormat="1" ht="12.75" x14ac:dyDescent="0.25">
      <c r="A36" s="891"/>
      <c r="B36" s="1064"/>
      <c r="C36" s="302"/>
      <c r="D36" s="303"/>
      <c r="E36" s="303"/>
      <c r="F36" s="304"/>
      <c r="G36" s="302"/>
      <c r="H36" s="303"/>
      <c r="I36" s="303"/>
      <c r="J36" s="304"/>
      <c r="K36" s="302"/>
      <c r="L36" s="303"/>
      <c r="M36" s="303"/>
      <c r="N36" s="304"/>
      <c r="O36" s="302"/>
      <c r="P36" s="303"/>
      <c r="Q36" s="303"/>
      <c r="R36" s="304"/>
      <c r="S36" s="302"/>
      <c r="T36" s="303"/>
      <c r="U36" s="823">
        <v>1</v>
      </c>
      <c r="V36" s="824"/>
      <c r="W36" s="824"/>
      <c r="X36" s="825"/>
      <c r="Y36" s="303"/>
      <c r="Z36" s="304"/>
      <c r="AA36" s="302"/>
      <c r="AB36" s="303"/>
      <c r="AC36" s="303"/>
      <c r="AD36" s="304"/>
      <c r="AE36" s="305"/>
      <c r="AF36" s="306"/>
      <c r="AG36" s="306"/>
      <c r="AH36" s="307"/>
      <c r="AI36" s="302"/>
      <c r="AJ36" s="303"/>
      <c r="AK36" s="303"/>
      <c r="AL36" s="304"/>
      <c r="AM36" s="302"/>
      <c r="AN36" s="303"/>
      <c r="AO36" s="303"/>
      <c r="AP36" s="304"/>
      <c r="AQ36" s="302"/>
      <c r="AR36" s="303"/>
      <c r="AS36" s="303"/>
      <c r="AT36" s="304"/>
      <c r="AU36" s="302"/>
      <c r="AV36" s="308"/>
      <c r="AW36" s="308"/>
      <c r="AX36" s="309"/>
      <c r="BA36" s="777"/>
    </row>
    <row r="37" spans="1:53" ht="12.75" x14ac:dyDescent="0.25">
      <c r="A37" s="890">
        <f>+A35+1</f>
        <v>13</v>
      </c>
      <c r="B37" s="1018" t="s">
        <v>15</v>
      </c>
      <c r="C37" s="367"/>
      <c r="D37" s="368"/>
      <c r="E37" s="368"/>
      <c r="F37" s="369"/>
      <c r="G37" s="370"/>
      <c r="H37" s="368"/>
      <c r="I37" s="368"/>
      <c r="J37" s="369"/>
      <c r="K37" s="370"/>
      <c r="L37" s="368"/>
      <c r="M37" s="368"/>
      <c r="N37" s="369"/>
      <c r="O37" s="370"/>
      <c r="P37" s="292"/>
      <c r="Q37" s="292"/>
      <c r="R37" s="293"/>
      <c r="S37" s="370"/>
      <c r="T37" s="368"/>
      <c r="U37" s="368"/>
      <c r="V37" s="369"/>
      <c r="W37" s="370"/>
      <c r="X37" s="368"/>
      <c r="Y37" s="368"/>
      <c r="Z37" s="369"/>
      <c r="AA37" s="370"/>
      <c r="AB37" s="368"/>
      <c r="AC37" s="368"/>
      <c r="AD37" s="369"/>
      <c r="AE37" s="370"/>
      <c r="AF37" s="368"/>
      <c r="AG37" s="368"/>
      <c r="AH37" s="369"/>
      <c r="AI37" s="370"/>
      <c r="AJ37" s="368"/>
      <c r="AK37" s="368"/>
      <c r="AL37" s="369"/>
      <c r="AM37" s="370"/>
      <c r="AN37" s="368"/>
      <c r="AO37" s="368"/>
      <c r="AP37" s="295"/>
      <c r="AQ37" s="296"/>
      <c r="AR37" s="294"/>
      <c r="AS37" s="368"/>
      <c r="AT37" s="369"/>
      <c r="AU37" s="370"/>
      <c r="AV37" s="378"/>
      <c r="AW37" s="378"/>
      <c r="AX37" s="738"/>
      <c r="AY37" s="1">
        <v>0</v>
      </c>
      <c r="BA37" s="776">
        <v>0</v>
      </c>
    </row>
    <row r="38" spans="1:53" s="68" customFormat="1" ht="12.75" x14ac:dyDescent="0.25">
      <c r="A38" s="891"/>
      <c r="B38" s="1019"/>
      <c r="C38" s="319"/>
      <c r="D38" s="303"/>
      <c r="E38" s="303"/>
      <c r="F38" s="304"/>
      <c r="G38" s="302"/>
      <c r="H38" s="303"/>
      <c r="I38" s="303"/>
      <c r="J38" s="304"/>
      <c r="K38" s="302"/>
      <c r="L38" s="303"/>
      <c r="M38" s="303"/>
      <c r="N38" s="304"/>
      <c r="O38" s="302"/>
      <c r="P38" s="303"/>
      <c r="Q38" s="303"/>
      <c r="R38" s="304"/>
      <c r="S38" s="302"/>
      <c r="T38" s="303"/>
      <c r="U38" s="303"/>
      <c r="V38" s="304"/>
      <c r="W38" s="302"/>
      <c r="X38" s="303"/>
      <c r="Y38" s="303"/>
      <c r="Z38" s="304"/>
      <c r="AA38" s="302"/>
      <c r="AB38" s="303"/>
      <c r="AC38" s="303"/>
      <c r="AD38" s="304"/>
      <c r="AE38" s="302"/>
      <c r="AF38" s="303"/>
      <c r="AG38" s="303"/>
      <c r="AH38" s="304"/>
      <c r="AI38" s="302"/>
      <c r="AJ38" s="303"/>
      <c r="AK38" s="303"/>
      <c r="AL38" s="304"/>
      <c r="AM38" s="302"/>
      <c r="AN38" s="303"/>
      <c r="AO38" s="303"/>
      <c r="AP38" s="304"/>
      <c r="AQ38" s="302"/>
      <c r="AR38" s="303"/>
      <c r="AS38" s="303"/>
      <c r="AT38" s="304"/>
      <c r="AU38" s="302"/>
      <c r="AV38" s="308"/>
      <c r="AW38" s="308"/>
      <c r="AX38" s="338"/>
      <c r="BA38" s="777"/>
    </row>
    <row r="39" spans="1:53" ht="12.75" x14ac:dyDescent="0.25">
      <c r="A39" s="890">
        <f>+A37+1</f>
        <v>14</v>
      </c>
      <c r="B39" s="1018" t="s">
        <v>20</v>
      </c>
      <c r="C39" s="367"/>
      <c r="D39" s="368"/>
      <c r="E39" s="368"/>
      <c r="F39" s="369"/>
      <c r="G39" s="370"/>
      <c r="H39" s="368"/>
      <c r="I39" s="368"/>
      <c r="J39" s="369"/>
      <c r="K39" s="370"/>
      <c r="L39" s="368"/>
      <c r="M39" s="368"/>
      <c r="N39" s="369"/>
      <c r="O39" s="370"/>
      <c r="P39" s="294"/>
      <c r="Q39" s="294"/>
      <c r="R39" s="295"/>
      <c r="S39" s="370"/>
      <c r="T39" s="368"/>
      <c r="U39" s="368"/>
      <c r="V39" s="369"/>
      <c r="W39" s="370"/>
      <c r="X39" s="368"/>
      <c r="Y39" s="368"/>
      <c r="Z39" s="369"/>
      <c r="AA39" s="370"/>
      <c r="AB39" s="368"/>
      <c r="AC39" s="368"/>
      <c r="AD39" s="369"/>
      <c r="AE39" s="370"/>
      <c r="AF39" s="368"/>
      <c r="AG39" s="368"/>
      <c r="AH39" s="369"/>
      <c r="AI39" s="370"/>
      <c r="AJ39" s="368"/>
      <c r="AK39" s="368"/>
      <c r="AL39" s="369"/>
      <c r="AM39" s="370"/>
      <c r="AN39" s="368"/>
      <c r="AO39" s="368"/>
      <c r="AP39" s="369"/>
      <c r="AQ39" s="370"/>
      <c r="AR39" s="368"/>
      <c r="AS39" s="368"/>
      <c r="AT39" s="369"/>
      <c r="AU39" s="370"/>
      <c r="AV39" s="378"/>
      <c r="AW39" s="378"/>
      <c r="AX39" s="371"/>
      <c r="AY39" s="1">
        <v>0</v>
      </c>
      <c r="BA39" s="776">
        <v>0</v>
      </c>
    </row>
    <row r="40" spans="1:53" s="68" customFormat="1" ht="12.75" x14ac:dyDescent="0.25">
      <c r="A40" s="891"/>
      <c r="B40" s="1019"/>
      <c r="C40" s="319"/>
      <c r="D40" s="303"/>
      <c r="E40" s="303"/>
      <c r="F40" s="304"/>
      <c r="G40" s="302"/>
      <c r="H40" s="303"/>
      <c r="I40" s="303"/>
      <c r="J40" s="304"/>
      <c r="K40" s="302"/>
      <c r="L40" s="303"/>
      <c r="M40" s="303"/>
      <c r="N40" s="304"/>
      <c r="O40" s="302"/>
      <c r="P40" s="303"/>
      <c r="Q40" s="303"/>
      <c r="R40" s="304"/>
      <c r="S40" s="302"/>
      <c r="T40" s="303"/>
      <c r="U40" s="303"/>
      <c r="V40" s="304"/>
      <c r="W40" s="302"/>
      <c r="X40" s="303"/>
      <c r="Y40" s="303"/>
      <c r="Z40" s="304"/>
      <c r="AA40" s="302"/>
      <c r="AB40" s="303"/>
      <c r="AC40" s="303"/>
      <c r="AD40" s="304"/>
      <c r="AE40" s="302"/>
      <c r="AF40" s="303"/>
      <c r="AG40" s="303"/>
      <c r="AH40" s="304"/>
      <c r="AI40" s="302"/>
      <c r="AJ40" s="303"/>
      <c r="AK40" s="303"/>
      <c r="AL40" s="304"/>
      <c r="AM40" s="302"/>
      <c r="AN40" s="303"/>
      <c r="AO40" s="303"/>
      <c r="AP40" s="304"/>
      <c r="AQ40" s="302"/>
      <c r="AR40" s="303"/>
      <c r="AS40" s="303"/>
      <c r="AT40" s="304"/>
      <c r="AU40" s="302"/>
      <c r="AV40" s="308"/>
      <c r="AW40" s="308"/>
      <c r="AX40" s="309"/>
      <c r="BA40" s="777"/>
    </row>
    <row r="41" spans="1:53" ht="12.75" x14ac:dyDescent="0.25">
      <c r="A41" s="890">
        <f>+A39+1</f>
        <v>15</v>
      </c>
      <c r="B41" s="1056" t="s">
        <v>93</v>
      </c>
      <c r="C41" s="367"/>
      <c r="D41" s="368"/>
      <c r="E41" s="368"/>
      <c r="F41" s="369"/>
      <c r="G41" s="370"/>
      <c r="H41" s="368"/>
      <c r="I41" s="368"/>
      <c r="J41" s="369"/>
      <c r="K41" s="370"/>
      <c r="L41" s="368"/>
      <c r="M41" s="368"/>
      <c r="N41" s="369"/>
      <c r="O41" s="291"/>
      <c r="P41" s="292"/>
      <c r="Q41" s="292"/>
      <c r="R41" s="293"/>
      <c r="S41" s="291"/>
      <c r="T41" s="368"/>
      <c r="U41" s="368"/>
      <c r="V41" s="369"/>
      <c r="W41" s="370"/>
      <c r="X41" s="368"/>
      <c r="Y41" s="368"/>
      <c r="Z41" s="369"/>
      <c r="AA41" s="370"/>
      <c r="AB41" s="368"/>
      <c r="AC41" s="368"/>
      <c r="AD41" s="369"/>
      <c r="AE41" s="370"/>
      <c r="AF41" s="368"/>
      <c r="AG41" s="368"/>
      <c r="AH41" s="369"/>
      <c r="AI41" s="370"/>
      <c r="AJ41" s="368"/>
      <c r="AK41" s="368"/>
      <c r="AL41" s="369"/>
      <c r="AM41" s="370"/>
      <c r="AN41" s="368"/>
      <c r="AO41" s="368"/>
      <c r="AP41" s="369"/>
      <c r="AQ41" s="296"/>
      <c r="AR41" s="294"/>
      <c r="AS41" s="294"/>
      <c r="AT41" s="295"/>
      <c r="AU41" s="291"/>
      <c r="AV41" s="300"/>
      <c r="AW41" s="378"/>
      <c r="AX41" s="371"/>
      <c r="AY41" s="1">
        <v>100</v>
      </c>
      <c r="BA41" s="776">
        <v>1</v>
      </c>
    </row>
    <row r="42" spans="1:53" s="68" customFormat="1" ht="12.75" x14ac:dyDescent="0.25">
      <c r="A42" s="891"/>
      <c r="B42" s="1057"/>
      <c r="C42" s="319"/>
      <c r="D42" s="303"/>
      <c r="E42" s="303"/>
      <c r="F42" s="304"/>
      <c r="G42" s="302"/>
      <c r="H42" s="303"/>
      <c r="I42" s="303"/>
      <c r="J42" s="304"/>
      <c r="K42" s="302"/>
      <c r="L42" s="303"/>
      <c r="M42" s="303"/>
      <c r="N42" s="304"/>
      <c r="O42" s="302"/>
      <c r="P42" s="303"/>
      <c r="Q42" s="303"/>
      <c r="R42" s="304"/>
      <c r="S42" s="302"/>
      <c r="T42" s="303"/>
      <c r="U42" s="303"/>
      <c r="V42" s="304"/>
      <c r="W42" s="302"/>
      <c r="X42" s="303"/>
      <c r="Y42" s="303"/>
      <c r="Z42" s="304"/>
      <c r="AA42" s="302"/>
      <c r="AB42" s="303"/>
      <c r="AC42" s="303"/>
      <c r="AD42" s="304"/>
      <c r="AE42" s="302"/>
      <c r="AF42" s="303"/>
      <c r="AG42" s="303"/>
      <c r="AH42" s="304"/>
      <c r="AI42" s="302"/>
      <c r="AJ42" s="303"/>
      <c r="AK42" s="303"/>
      <c r="AL42" s="304"/>
      <c r="AM42" s="302"/>
      <c r="AN42" s="303"/>
      <c r="AO42" s="303"/>
      <c r="AP42" s="304"/>
      <c r="AQ42" s="943">
        <v>0.5</v>
      </c>
      <c r="AR42" s="824"/>
      <c r="AS42" s="824"/>
      <c r="AT42" s="944"/>
      <c r="AU42" s="302"/>
      <c r="AV42" s="308"/>
      <c r="AW42" s="308"/>
      <c r="AX42" s="309"/>
      <c r="BA42" s="777"/>
    </row>
    <row r="43" spans="1:53" ht="12.75" x14ac:dyDescent="0.25">
      <c r="A43" s="890">
        <f>+A41+1</f>
        <v>16</v>
      </c>
      <c r="B43" s="1018" t="s">
        <v>32</v>
      </c>
      <c r="C43" s="367"/>
      <c r="D43" s="368"/>
      <c r="E43" s="368"/>
      <c r="F43" s="369"/>
      <c r="G43" s="370"/>
      <c r="H43" s="368"/>
      <c r="I43" s="368"/>
      <c r="J43" s="369"/>
      <c r="K43" s="370"/>
      <c r="L43" s="368"/>
      <c r="M43" s="368"/>
      <c r="N43" s="369"/>
      <c r="O43" s="370"/>
      <c r="P43" s="368"/>
      <c r="Q43" s="368"/>
      <c r="R43" s="369"/>
      <c r="S43" s="370"/>
      <c r="T43" s="294"/>
      <c r="U43" s="294"/>
      <c r="V43" s="295"/>
      <c r="W43" s="370"/>
      <c r="X43" s="368"/>
      <c r="Y43" s="368"/>
      <c r="Z43" s="369"/>
      <c r="AA43" s="370"/>
      <c r="AB43" s="368"/>
      <c r="AC43" s="368"/>
      <c r="AD43" s="369"/>
      <c r="AE43" s="370"/>
      <c r="AF43" s="368"/>
      <c r="AG43" s="368"/>
      <c r="AH43" s="369"/>
      <c r="AI43" s="370"/>
      <c r="AJ43" s="368"/>
      <c r="AK43" s="368"/>
      <c r="AL43" s="369"/>
      <c r="AM43" s="370"/>
      <c r="AN43" s="368"/>
      <c r="AO43" s="368"/>
      <c r="AP43" s="369"/>
      <c r="AQ43" s="370"/>
      <c r="AR43" s="368"/>
      <c r="AS43" s="368"/>
      <c r="AT43" s="369"/>
      <c r="AU43" s="370"/>
      <c r="AV43" s="378"/>
      <c r="AW43" s="378"/>
      <c r="AX43" s="371"/>
      <c r="AY43" s="1">
        <v>0</v>
      </c>
      <c r="BA43" s="776">
        <v>0</v>
      </c>
    </row>
    <row r="44" spans="1:53" s="68" customFormat="1" ht="12.75" x14ac:dyDescent="0.25">
      <c r="A44" s="891"/>
      <c r="B44" s="1019"/>
      <c r="C44" s="319"/>
      <c r="D44" s="303"/>
      <c r="E44" s="303"/>
      <c r="F44" s="304"/>
      <c r="G44" s="302"/>
      <c r="H44" s="303"/>
      <c r="I44" s="303"/>
      <c r="J44" s="304"/>
      <c r="K44" s="302"/>
      <c r="L44" s="303"/>
      <c r="M44" s="303"/>
      <c r="N44" s="304"/>
      <c r="O44" s="302"/>
      <c r="P44" s="303"/>
      <c r="Q44" s="303"/>
      <c r="R44" s="304"/>
      <c r="S44" s="302"/>
      <c r="T44" s="303"/>
      <c r="U44" s="303"/>
      <c r="V44" s="304"/>
      <c r="W44" s="302"/>
      <c r="X44" s="303"/>
      <c r="Y44" s="303"/>
      <c r="Z44" s="304"/>
      <c r="AA44" s="302"/>
      <c r="AB44" s="303"/>
      <c r="AC44" s="303"/>
      <c r="AD44" s="304"/>
      <c r="AE44" s="302"/>
      <c r="AF44" s="303"/>
      <c r="AG44" s="303"/>
      <c r="AH44" s="304"/>
      <c r="AI44" s="302"/>
      <c r="AJ44" s="303"/>
      <c r="AK44" s="303"/>
      <c r="AL44" s="304"/>
      <c r="AM44" s="302"/>
      <c r="AN44" s="303"/>
      <c r="AO44" s="303"/>
      <c r="AP44" s="304"/>
      <c r="AQ44" s="302"/>
      <c r="AR44" s="303"/>
      <c r="AS44" s="303"/>
      <c r="AT44" s="304"/>
      <c r="AU44" s="302"/>
      <c r="AV44" s="308"/>
      <c r="AW44" s="308"/>
      <c r="AX44" s="309"/>
      <c r="BA44" s="777"/>
    </row>
    <row r="45" spans="1:53" ht="12.75" x14ac:dyDescent="0.25">
      <c r="A45" s="890">
        <f>+A43+1</f>
        <v>17</v>
      </c>
      <c r="B45" s="1020" t="s">
        <v>30</v>
      </c>
      <c r="C45" s="370"/>
      <c r="D45" s="368"/>
      <c r="E45" s="368"/>
      <c r="F45" s="369"/>
      <c r="G45" s="370"/>
      <c r="H45" s="368"/>
      <c r="I45" s="368"/>
      <c r="J45" s="369"/>
      <c r="K45" s="370"/>
      <c r="L45" s="368"/>
      <c r="M45" s="368"/>
      <c r="N45" s="369"/>
      <c r="O45" s="370"/>
      <c r="P45" s="368"/>
      <c r="Q45" s="368"/>
      <c r="R45" s="369"/>
      <c r="S45" s="370"/>
      <c r="T45" s="368"/>
      <c r="U45" s="368"/>
      <c r="V45" s="369"/>
      <c r="W45" s="370"/>
      <c r="X45" s="368"/>
      <c r="Y45" s="368"/>
      <c r="Z45" s="369"/>
      <c r="AA45" s="370"/>
      <c r="AB45" s="368"/>
      <c r="AC45" s="368"/>
      <c r="AD45" s="295"/>
      <c r="AE45" s="296"/>
      <c r="AF45" s="294"/>
      <c r="AG45" s="294"/>
      <c r="AH45" s="369"/>
      <c r="AI45" s="370"/>
      <c r="AJ45" s="368"/>
      <c r="AK45" s="368"/>
      <c r="AL45" s="369"/>
      <c r="AM45" s="739"/>
      <c r="AN45" s="368"/>
      <c r="AO45" s="368"/>
      <c r="AP45" s="369"/>
      <c r="AQ45" s="370"/>
      <c r="AR45" s="368"/>
      <c r="AS45" s="368"/>
      <c r="AT45" s="369"/>
      <c r="AU45" s="370"/>
      <c r="AV45" s="378"/>
      <c r="AW45" s="368"/>
      <c r="AX45" s="371"/>
      <c r="AY45" s="1">
        <v>100</v>
      </c>
      <c r="BA45" s="776">
        <v>1</v>
      </c>
    </row>
    <row r="46" spans="1:53" s="68" customFormat="1" ht="12.75" x14ac:dyDescent="0.25">
      <c r="A46" s="891"/>
      <c r="B46" s="1021"/>
      <c r="C46" s="302"/>
      <c r="D46" s="303"/>
      <c r="E46" s="303"/>
      <c r="F46" s="304"/>
      <c r="G46" s="302"/>
      <c r="H46" s="303"/>
      <c r="I46" s="303"/>
      <c r="J46" s="304"/>
      <c r="K46" s="302"/>
      <c r="L46" s="303"/>
      <c r="M46" s="303"/>
      <c r="N46" s="304"/>
      <c r="O46" s="302"/>
      <c r="P46" s="303"/>
      <c r="Q46" s="303"/>
      <c r="R46" s="304"/>
      <c r="S46" s="302"/>
      <c r="T46" s="303"/>
      <c r="U46" s="303"/>
      <c r="V46" s="304"/>
      <c r="W46" s="302"/>
      <c r="X46" s="303"/>
      <c r="Y46" s="303"/>
      <c r="Z46" s="304"/>
      <c r="AA46" s="302"/>
      <c r="AB46" s="303"/>
      <c r="AC46" s="303"/>
      <c r="AD46" s="304"/>
      <c r="AE46" s="302"/>
      <c r="AF46" s="303"/>
      <c r="AG46" s="303"/>
      <c r="AH46" s="304"/>
      <c r="AI46" s="302"/>
      <c r="AJ46" s="303"/>
      <c r="AK46" s="303"/>
      <c r="AL46" s="304"/>
      <c r="AM46" s="737"/>
      <c r="AN46" s="303"/>
      <c r="AO46" s="303"/>
      <c r="AP46" s="304"/>
      <c r="AQ46" s="302"/>
      <c r="AR46" s="303"/>
      <c r="AS46" s="303"/>
      <c r="AT46" s="304"/>
      <c r="AU46" s="302"/>
      <c r="AV46" s="308"/>
      <c r="AW46" s="303"/>
      <c r="AX46" s="309"/>
      <c r="BA46" s="777"/>
    </row>
    <row r="47" spans="1:53" ht="12.75" x14ac:dyDescent="0.25">
      <c r="A47" s="890">
        <f>+A45+1</f>
        <v>18</v>
      </c>
      <c r="B47" s="1058" t="s">
        <v>13</v>
      </c>
      <c r="C47" s="367"/>
      <c r="D47" s="368"/>
      <c r="E47" s="368"/>
      <c r="F47" s="369"/>
      <c r="G47" s="370"/>
      <c r="H47" s="368"/>
      <c r="I47" s="368"/>
      <c r="J47" s="369"/>
      <c r="K47" s="370"/>
      <c r="L47" s="368"/>
      <c r="M47" s="368"/>
      <c r="N47" s="369"/>
      <c r="O47" s="370"/>
      <c r="P47" s="368"/>
      <c r="Q47" s="294"/>
      <c r="R47" s="295"/>
      <c r="S47" s="296"/>
      <c r="T47" s="294"/>
      <c r="U47" s="294"/>
      <c r="V47" s="369"/>
      <c r="W47" s="370"/>
      <c r="X47" s="368"/>
      <c r="Y47" s="368"/>
      <c r="Z47" s="369"/>
      <c r="AA47" s="370"/>
      <c r="AB47" s="368"/>
      <c r="AC47" s="368"/>
      <c r="AD47" s="369"/>
      <c r="AE47" s="370"/>
      <c r="AF47" s="368"/>
      <c r="AG47" s="368"/>
      <c r="AH47" s="369"/>
      <c r="AI47" s="370"/>
      <c r="AJ47" s="368"/>
      <c r="AK47" s="368"/>
      <c r="AL47" s="369"/>
      <c r="AM47" s="370"/>
      <c r="AN47" s="368"/>
      <c r="AO47" s="368"/>
      <c r="AP47" s="369"/>
      <c r="AQ47" s="370"/>
      <c r="AR47" s="368"/>
      <c r="AS47" s="368"/>
      <c r="AT47" s="369"/>
      <c r="AU47" s="370"/>
      <c r="AV47" s="378"/>
      <c r="AW47" s="378"/>
      <c r="AX47" s="371"/>
      <c r="AY47" s="1">
        <v>50</v>
      </c>
      <c r="BA47" s="776">
        <v>1</v>
      </c>
    </row>
    <row r="48" spans="1:53" s="68" customFormat="1" ht="12.75" x14ac:dyDescent="0.25">
      <c r="A48" s="891"/>
      <c r="B48" s="1059"/>
      <c r="C48" s="319"/>
      <c r="D48" s="303"/>
      <c r="E48" s="303"/>
      <c r="F48" s="304"/>
      <c r="G48" s="302"/>
      <c r="H48" s="303"/>
      <c r="I48" s="303"/>
      <c r="J48" s="304"/>
      <c r="K48" s="302"/>
      <c r="L48" s="303"/>
      <c r="M48" s="303"/>
      <c r="N48" s="304"/>
      <c r="O48" s="302"/>
      <c r="P48" s="303"/>
      <c r="Q48" s="303"/>
      <c r="R48" s="304"/>
      <c r="S48" s="302"/>
      <c r="T48" s="303"/>
      <c r="U48" s="303"/>
      <c r="V48" s="304"/>
      <c r="W48" s="302"/>
      <c r="X48" s="303"/>
      <c r="Y48" s="303"/>
      <c r="Z48" s="304"/>
      <c r="AA48" s="302"/>
      <c r="AB48" s="303"/>
      <c r="AC48" s="303"/>
      <c r="AD48" s="304"/>
      <c r="AE48" s="302"/>
      <c r="AF48" s="303"/>
      <c r="AG48" s="303"/>
      <c r="AH48" s="304"/>
      <c r="AI48" s="302"/>
      <c r="AJ48" s="303"/>
      <c r="AK48" s="303"/>
      <c r="AL48" s="304"/>
      <c r="AM48" s="302"/>
      <c r="AN48" s="303"/>
      <c r="AO48" s="303"/>
      <c r="AP48" s="304"/>
      <c r="AQ48" s="302"/>
      <c r="AR48" s="303"/>
      <c r="AS48" s="303"/>
      <c r="AT48" s="304"/>
      <c r="AU48" s="302"/>
      <c r="AV48" s="308"/>
      <c r="AW48" s="308"/>
      <c r="AX48" s="309"/>
      <c r="BA48" s="777"/>
    </row>
    <row r="49" spans="1:54" ht="12.75" x14ac:dyDescent="0.25">
      <c r="A49" s="890">
        <f>+A47+1</f>
        <v>19</v>
      </c>
      <c r="B49" s="1018" t="s">
        <v>19</v>
      </c>
      <c r="C49" s="367"/>
      <c r="D49" s="368"/>
      <c r="E49" s="368"/>
      <c r="F49" s="369"/>
      <c r="G49" s="370"/>
      <c r="H49" s="368"/>
      <c r="I49" s="368"/>
      <c r="J49" s="369"/>
      <c r="K49" s="370"/>
      <c r="L49" s="368"/>
      <c r="M49" s="368"/>
      <c r="N49" s="369"/>
      <c r="O49" s="370"/>
      <c r="P49" s="368"/>
      <c r="Q49" s="368"/>
      <c r="R49" s="369"/>
      <c r="S49" s="370"/>
      <c r="T49" s="368"/>
      <c r="U49" s="368"/>
      <c r="V49" s="369"/>
      <c r="W49" s="296"/>
      <c r="X49" s="294"/>
      <c r="Y49" s="294"/>
      <c r="Z49" s="295"/>
      <c r="AA49" s="370"/>
      <c r="AB49" s="368"/>
      <c r="AC49" s="368"/>
      <c r="AD49" s="369"/>
      <c r="AE49" s="370"/>
      <c r="AF49" s="368"/>
      <c r="AG49" s="368"/>
      <c r="AH49" s="369"/>
      <c r="AI49" s="370"/>
      <c r="AJ49" s="368"/>
      <c r="AK49" s="368"/>
      <c r="AL49" s="369"/>
      <c r="AM49" s="370"/>
      <c r="AN49" s="368"/>
      <c r="AO49" s="368"/>
      <c r="AP49" s="369"/>
      <c r="AQ49" s="370"/>
      <c r="AR49" s="368"/>
      <c r="AS49" s="368"/>
      <c r="AT49" s="369"/>
      <c r="AU49" s="370"/>
      <c r="AV49" s="378"/>
      <c r="AW49" s="378"/>
      <c r="AX49" s="738"/>
      <c r="AY49" s="1">
        <v>0</v>
      </c>
      <c r="BA49" s="776">
        <v>0</v>
      </c>
    </row>
    <row r="50" spans="1:54" s="68" customFormat="1" ht="12.75" x14ac:dyDescent="0.25">
      <c r="A50" s="891"/>
      <c r="B50" s="1019"/>
      <c r="C50" s="319"/>
      <c r="D50" s="303"/>
      <c r="E50" s="303"/>
      <c r="F50" s="304"/>
      <c r="G50" s="302"/>
      <c r="H50" s="303"/>
      <c r="I50" s="303"/>
      <c r="J50" s="304"/>
      <c r="K50" s="302"/>
      <c r="L50" s="303"/>
      <c r="M50" s="303"/>
      <c r="N50" s="304"/>
      <c r="O50" s="302"/>
      <c r="P50" s="303"/>
      <c r="Q50" s="303"/>
      <c r="R50" s="304"/>
      <c r="S50" s="302"/>
      <c r="T50" s="303"/>
      <c r="U50" s="303"/>
      <c r="V50" s="304"/>
      <c r="W50" s="302"/>
      <c r="X50" s="303"/>
      <c r="Y50" s="303"/>
      <c r="Z50" s="304"/>
      <c r="AA50" s="302"/>
      <c r="AB50" s="303"/>
      <c r="AC50" s="303"/>
      <c r="AD50" s="304"/>
      <c r="AE50" s="302"/>
      <c r="AF50" s="303"/>
      <c r="AG50" s="303"/>
      <c r="AH50" s="304"/>
      <c r="AI50" s="302"/>
      <c r="AJ50" s="303"/>
      <c r="AK50" s="303"/>
      <c r="AL50" s="304"/>
      <c r="AM50" s="302"/>
      <c r="AN50" s="303"/>
      <c r="AO50" s="303"/>
      <c r="AP50" s="304"/>
      <c r="AQ50" s="302"/>
      <c r="AR50" s="303"/>
      <c r="AS50" s="303"/>
      <c r="AT50" s="304"/>
      <c r="AU50" s="302"/>
      <c r="AV50" s="308"/>
      <c r="AW50" s="308"/>
      <c r="AX50" s="338"/>
      <c r="BA50" s="777"/>
    </row>
    <row r="51" spans="1:54" ht="12.75" x14ac:dyDescent="0.25">
      <c r="A51" s="890">
        <f>+A49+1</f>
        <v>20</v>
      </c>
      <c r="B51" s="1020" t="s">
        <v>53</v>
      </c>
      <c r="C51" s="370"/>
      <c r="D51" s="368"/>
      <c r="E51" s="292"/>
      <c r="F51" s="293"/>
      <c r="G51" s="291"/>
      <c r="H51" s="292"/>
      <c r="I51" s="368"/>
      <c r="J51" s="369"/>
      <c r="K51" s="370"/>
      <c r="L51" s="368"/>
      <c r="M51" s="368"/>
      <c r="N51" s="369"/>
      <c r="O51" s="370"/>
      <c r="P51" s="368"/>
      <c r="Q51" s="368"/>
      <c r="R51" s="369"/>
      <c r="S51" s="370"/>
      <c r="T51" s="368"/>
      <c r="U51" s="368"/>
      <c r="V51" s="369"/>
      <c r="W51" s="370"/>
      <c r="X51" s="368"/>
      <c r="Y51" s="368"/>
      <c r="Z51" s="369"/>
      <c r="AA51" s="385"/>
      <c r="AB51" s="339"/>
      <c r="AC51" s="339"/>
      <c r="AD51" s="340"/>
      <c r="AE51" s="370"/>
      <c r="AF51" s="368"/>
      <c r="AG51" s="368"/>
      <c r="AH51" s="369"/>
      <c r="AI51" s="370"/>
      <c r="AJ51" s="368"/>
      <c r="AK51" s="368"/>
      <c r="AL51" s="369"/>
      <c r="AM51" s="739"/>
      <c r="AN51" s="368"/>
      <c r="AO51" s="368"/>
      <c r="AP51" s="369"/>
      <c r="AQ51" s="370"/>
      <c r="AR51" s="368"/>
      <c r="AS51" s="368"/>
      <c r="AT51" s="369"/>
      <c r="AU51" s="370"/>
      <c r="AV51" s="378"/>
      <c r="AW51" s="368"/>
      <c r="AX51" s="371"/>
      <c r="AY51" s="1">
        <v>100</v>
      </c>
      <c r="BA51" s="776">
        <v>1</v>
      </c>
    </row>
    <row r="52" spans="1:54" s="68" customFormat="1" ht="12.75" x14ac:dyDescent="0.25">
      <c r="A52" s="891"/>
      <c r="B52" s="1021"/>
      <c r="C52" s="302"/>
      <c r="D52" s="303"/>
      <c r="E52" s="303"/>
      <c r="F52" s="304"/>
      <c r="G52" s="302"/>
      <c r="H52" s="303"/>
      <c r="I52" s="303"/>
      <c r="J52" s="304"/>
      <c r="K52" s="302"/>
      <c r="L52" s="303"/>
      <c r="M52" s="303"/>
      <c r="N52" s="304"/>
      <c r="O52" s="302"/>
      <c r="P52" s="303"/>
      <c r="Q52" s="303"/>
      <c r="R52" s="304"/>
      <c r="S52" s="302"/>
      <c r="T52" s="303"/>
      <c r="U52" s="303"/>
      <c r="V52" s="304"/>
      <c r="W52" s="302"/>
      <c r="X52" s="303"/>
      <c r="Y52" s="303"/>
      <c r="Z52" s="304"/>
      <c r="AA52" s="305"/>
      <c r="AB52" s="306"/>
      <c r="AC52" s="306"/>
      <c r="AD52" s="307"/>
      <c r="AE52" s="302"/>
      <c r="AF52" s="303"/>
      <c r="AG52" s="303"/>
      <c r="AH52" s="304"/>
      <c r="AI52" s="302"/>
      <c r="AJ52" s="303"/>
      <c r="AK52" s="303"/>
      <c r="AL52" s="304"/>
      <c r="AM52" s="737"/>
      <c r="AN52" s="303"/>
      <c r="AO52" s="303"/>
      <c r="AP52" s="304"/>
      <c r="AQ52" s="302"/>
      <c r="AR52" s="303"/>
      <c r="AS52" s="303"/>
      <c r="AT52" s="304"/>
      <c r="AU52" s="302"/>
      <c r="AV52" s="308"/>
      <c r="AW52" s="303"/>
      <c r="AX52" s="309"/>
      <c r="BA52" s="777"/>
    </row>
    <row r="53" spans="1:54" ht="12.75" x14ac:dyDescent="0.25">
      <c r="A53" s="890">
        <f>+A51+1</f>
        <v>21</v>
      </c>
      <c r="B53" s="1018" t="s">
        <v>18</v>
      </c>
      <c r="C53" s="367"/>
      <c r="D53" s="368"/>
      <c r="E53" s="368"/>
      <c r="F53" s="369"/>
      <c r="G53" s="291"/>
      <c r="H53" s="292"/>
      <c r="I53" s="292"/>
      <c r="J53" s="293"/>
      <c r="K53" s="291"/>
      <c r="L53" s="368"/>
      <c r="M53" s="368"/>
      <c r="N53" s="369"/>
      <c r="O53" s="370"/>
      <c r="P53" s="368"/>
      <c r="Q53" s="368"/>
      <c r="R53" s="369"/>
      <c r="S53" s="370"/>
      <c r="T53" s="368"/>
      <c r="U53" s="368"/>
      <c r="V53" s="369"/>
      <c r="W53" s="370"/>
      <c r="X53" s="368"/>
      <c r="Y53" s="368"/>
      <c r="Z53" s="369"/>
      <c r="AA53" s="370"/>
      <c r="AB53" s="368"/>
      <c r="AC53" s="368"/>
      <c r="AD53" s="369"/>
      <c r="AE53" s="370"/>
      <c r="AF53" s="368"/>
      <c r="AG53" s="368"/>
      <c r="AH53" s="369"/>
      <c r="AI53" s="370"/>
      <c r="AJ53" s="368"/>
      <c r="AK53" s="294"/>
      <c r="AL53" s="295"/>
      <c r="AM53" s="296"/>
      <c r="AN53" s="294"/>
      <c r="AO53" s="368"/>
      <c r="AP53" s="369"/>
      <c r="AQ53" s="370"/>
      <c r="AR53" s="368"/>
      <c r="AS53" s="368"/>
      <c r="AT53" s="369"/>
      <c r="AU53" s="370"/>
      <c r="AV53" s="378"/>
      <c r="AW53" s="378"/>
      <c r="AX53" s="371"/>
      <c r="AY53" s="1">
        <v>100</v>
      </c>
      <c r="BA53" s="776">
        <v>1</v>
      </c>
    </row>
    <row r="54" spans="1:54" s="68" customFormat="1" ht="12.75" x14ac:dyDescent="0.25">
      <c r="A54" s="891"/>
      <c r="B54" s="1060"/>
      <c r="C54" s="347"/>
      <c r="D54" s="348"/>
      <c r="E54" s="348"/>
      <c r="F54" s="414"/>
      <c r="G54" s="350"/>
      <c r="H54" s="348"/>
      <c r="I54" s="348"/>
      <c r="J54" s="349"/>
      <c r="K54" s="415"/>
      <c r="L54" s="348"/>
      <c r="M54" s="348"/>
      <c r="N54" s="414"/>
      <c r="O54" s="350"/>
      <c r="P54" s="348"/>
      <c r="Q54" s="348"/>
      <c r="R54" s="349"/>
      <c r="S54" s="415"/>
      <c r="T54" s="348"/>
      <c r="U54" s="348"/>
      <c r="V54" s="414"/>
      <c r="W54" s="350"/>
      <c r="X54" s="348"/>
      <c r="Y54" s="348"/>
      <c r="Z54" s="349"/>
      <c r="AA54" s="415"/>
      <c r="AB54" s="348"/>
      <c r="AC54" s="348"/>
      <c r="AD54" s="414"/>
      <c r="AE54" s="350"/>
      <c r="AF54" s="348"/>
      <c r="AG54" s="348"/>
      <c r="AH54" s="349"/>
      <c r="AI54" s="415"/>
      <c r="AJ54" s="348"/>
      <c r="AK54" s="348"/>
      <c r="AL54" s="414"/>
      <c r="AM54" s="350"/>
      <c r="AN54" s="348"/>
      <c r="AO54" s="348"/>
      <c r="AP54" s="349"/>
      <c r="AQ54" s="350"/>
      <c r="AR54" s="348"/>
      <c r="AS54" s="348"/>
      <c r="AT54" s="349"/>
      <c r="AU54" s="415"/>
      <c r="AV54" s="351"/>
      <c r="AW54" s="351"/>
      <c r="AX54" s="352"/>
      <c r="BA54" s="777"/>
    </row>
    <row r="55" spans="1:54" ht="13.5" customHeight="1" x14ac:dyDescent="0.25">
      <c r="A55" s="890">
        <f t="shared" ref="A55" si="0">+A53+1</f>
        <v>22</v>
      </c>
      <c r="B55" s="1055" t="s">
        <v>54</v>
      </c>
      <c r="C55" s="367"/>
      <c r="D55" s="368"/>
      <c r="E55" s="368"/>
      <c r="F55" s="369"/>
      <c r="G55" s="742"/>
      <c r="H55" s="328"/>
      <c r="I55" s="328"/>
      <c r="J55" s="743"/>
      <c r="K55" s="742"/>
      <c r="L55" s="328"/>
      <c r="M55" s="328"/>
      <c r="N55" s="743"/>
      <c r="O55" s="740"/>
      <c r="P55" s="328"/>
      <c r="Q55" s="328"/>
      <c r="R55" s="741"/>
      <c r="S55" s="379"/>
      <c r="T55" s="294"/>
      <c r="U55" s="294"/>
      <c r="V55" s="295"/>
      <c r="W55" s="740"/>
      <c r="X55" s="328"/>
      <c r="Y55" s="328"/>
      <c r="Z55" s="741"/>
      <c r="AA55" s="742"/>
      <c r="AB55" s="328"/>
      <c r="AC55" s="328"/>
      <c r="AD55" s="743"/>
      <c r="AE55" s="740"/>
      <c r="AF55" s="328"/>
      <c r="AG55" s="328"/>
      <c r="AH55" s="741"/>
      <c r="AI55" s="742"/>
      <c r="AJ55" s="328"/>
      <c r="AK55" s="328"/>
      <c r="AL55" s="743"/>
      <c r="AM55" s="740"/>
      <c r="AN55" s="328"/>
      <c r="AO55" s="328"/>
      <c r="AP55" s="741"/>
      <c r="AQ55" s="740"/>
      <c r="AR55" s="328"/>
      <c r="AS55" s="328"/>
      <c r="AT55" s="741"/>
      <c r="AU55" s="742"/>
      <c r="AV55" s="328"/>
      <c r="AW55" s="328"/>
      <c r="AX55" s="744"/>
      <c r="AY55" s="1">
        <v>0</v>
      </c>
      <c r="AZ55" s="1" t="s">
        <v>194</v>
      </c>
      <c r="BA55" s="776"/>
    </row>
    <row r="56" spans="1:54" s="68" customFormat="1" ht="16.5" customHeight="1" thickBot="1" x14ac:dyDescent="0.3">
      <c r="A56" s="951"/>
      <c r="B56" s="1038"/>
      <c r="C56" s="341"/>
      <c r="D56" s="342"/>
      <c r="E56" s="342"/>
      <c r="F56" s="706"/>
      <c r="G56" s="344"/>
      <c r="H56" s="342"/>
      <c r="I56" s="342"/>
      <c r="J56" s="343"/>
      <c r="K56" s="454"/>
      <c r="L56" s="342"/>
      <c r="M56" s="342"/>
      <c r="N56" s="706"/>
      <c r="O56" s="344"/>
      <c r="P56" s="342"/>
      <c r="Q56" s="342"/>
      <c r="R56" s="343"/>
      <c r="S56" s="454"/>
      <c r="T56" s="342"/>
      <c r="U56" s="342"/>
      <c r="V56" s="706"/>
      <c r="W56" s="344"/>
      <c r="X56" s="342"/>
      <c r="Y56" s="342"/>
      <c r="Z56" s="343"/>
      <c r="AA56" s="454"/>
      <c r="AB56" s="342"/>
      <c r="AC56" s="342"/>
      <c r="AD56" s="706"/>
      <c r="AE56" s="344"/>
      <c r="AF56" s="342"/>
      <c r="AG56" s="342"/>
      <c r="AH56" s="343"/>
      <c r="AI56" s="454"/>
      <c r="AJ56" s="342"/>
      <c r="AK56" s="342"/>
      <c r="AL56" s="706"/>
      <c r="AM56" s="344"/>
      <c r="AN56" s="342"/>
      <c r="AO56" s="342"/>
      <c r="AP56" s="343"/>
      <c r="AQ56" s="344"/>
      <c r="AR56" s="342"/>
      <c r="AS56" s="342"/>
      <c r="AT56" s="343"/>
      <c r="AU56" s="454"/>
      <c r="AV56" s="345"/>
      <c r="AW56" s="345"/>
      <c r="AX56" s="389"/>
      <c r="BA56" s="777"/>
    </row>
    <row r="57" spans="1:54" ht="17.25" thickTop="1" thickBot="1" x14ac:dyDescent="0.3">
      <c r="A57" s="868" t="s">
        <v>146</v>
      </c>
      <c r="B57" s="936"/>
      <c r="C57" s="748"/>
      <c r="D57" s="749"/>
      <c r="E57" s="749"/>
      <c r="F57" s="750"/>
      <c r="G57" s="750"/>
      <c r="H57" s="750"/>
      <c r="I57" s="750"/>
      <c r="J57" s="750"/>
      <c r="K57" s="752"/>
      <c r="L57" s="752"/>
      <c r="M57" s="752"/>
      <c r="N57" s="752"/>
      <c r="O57" s="749"/>
      <c r="P57" s="749"/>
      <c r="Q57" s="749"/>
      <c r="R57" s="749"/>
      <c r="S57" s="520"/>
      <c r="T57" s="520"/>
      <c r="U57" s="520"/>
      <c r="V57" s="520"/>
      <c r="W57" s="749"/>
      <c r="X57" s="749"/>
      <c r="Y57" s="749"/>
      <c r="Z57" s="749"/>
      <c r="AA57" s="752"/>
      <c r="AB57" s="752"/>
      <c r="AC57" s="752"/>
      <c r="AD57" s="752"/>
      <c r="AE57" s="749"/>
      <c r="AF57" s="749"/>
      <c r="AG57" s="749"/>
      <c r="AH57" s="749"/>
      <c r="AI57" s="749"/>
      <c r="AJ57" s="749"/>
      <c r="AK57" s="749"/>
      <c r="AL57" s="749"/>
      <c r="AM57" s="749"/>
      <c r="AN57" s="749"/>
      <c r="AO57" s="749"/>
      <c r="AP57" s="749"/>
      <c r="AQ57" s="752"/>
      <c r="AR57" s="752"/>
      <c r="AS57" s="752"/>
      <c r="AT57" s="752"/>
      <c r="AU57" s="749"/>
      <c r="AV57" s="749"/>
      <c r="AW57" s="749"/>
      <c r="AX57" s="751"/>
      <c r="AY57" s="102">
        <v>95</v>
      </c>
      <c r="BA57" s="778">
        <f>SUM(BA13:BA56)/18</f>
        <v>0.5722222222222223</v>
      </c>
      <c r="BB57" s="1">
        <v>46</v>
      </c>
    </row>
    <row r="58" spans="1:54" ht="17.25" thickTop="1" thickBot="1" x14ac:dyDescent="0.3">
      <c r="A58" s="856" t="s">
        <v>145</v>
      </c>
      <c r="B58" s="85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6"/>
    </row>
    <row r="59" spans="1:54" ht="20.25" thickTop="1" thickBot="1" x14ac:dyDescent="0.3">
      <c r="A59" s="858">
        <f>SUM(C59:AX59)</f>
        <v>0</v>
      </c>
      <c r="B59" s="859"/>
      <c r="C59" s="754"/>
      <c r="D59" s="755"/>
      <c r="E59" s="755"/>
      <c r="F59" s="524"/>
      <c r="G59" s="524"/>
      <c r="H59" s="524"/>
      <c r="I59" s="524"/>
      <c r="J59" s="524"/>
      <c r="K59" s="524"/>
      <c r="L59" s="524"/>
      <c r="M59" s="755"/>
      <c r="N59" s="755"/>
      <c r="O59" s="524"/>
      <c r="P59" s="524"/>
      <c r="Q59" s="524"/>
      <c r="R59" s="524"/>
      <c r="S59" s="524"/>
      <c r="T59" s="524"/>
      <c r="U59" s="524"/>
      <c r="V59" s="524"/>
      <c r="W59" s="524"/>
      <c r="X59" s="755"/>
      <c r="Y59" s="755"/>
      <c r="Z59" s="755"/>
      <c r="AA59" s="755"/>
      <c r="AB59" s="755"/>
      <c r="AC59" s="755"/>
      <c r="AD59" s="755"/>
      <c r="AE59" s="524"/>
      <c r="AF59" s="524"/>
      <c r="AG59" s="524"/>
      <c r="AH59" s="524"/>
      <c r="AI59" s="524"/>
      <c r="AJ59" s="755"/>
      <c r="AK59" s="755"/>
      <c r="AL59" s="755"/>
      <c r="AM59" s="755"/>
      <c r="AN59" s="755"/>
      <c r="AO59" s="755"/>
      <c r="AP59" s="755"/>
      <c r="AQ59" s="524"/>
      <c r="AR59" s="524"/>
      <c r="AS59" s="524"/>
      <c r="AT59" s="524"/>
      <c r="AU59" s="524"/>
      <c r="AV59" s="524"/>
      <c r="AW59" s="524"/>
      <c r="AX59" s="753"/>
    </row>
    <row r="60" spans="1:54" ht="13.5" thickTop="1" x14ac:dyDescent="0.25">
      <c r="A60" s="27"/>
      <c r="B60" s="146"/>
    </row>
    <row r="61" spans="1:54" ht="12.75" x14ac:dyDescent="0.25">
      <c r="A61" s="27"/>
      <c r="B61" s="146"/>
      <c r="C61" s="27"/>
      <c r="D61" s="27"/>
      <c r="E61" s="27"/>
      <c r="F61" s="677"/>
      <c r="G61" s="27"/>
      <c r="H61" s="27"/>
      <c r="I61" s="27"/>
      <c r="J61" s="27"/>
      <c r="K61" s="27"/>
      <c r="S61" s="27"/>
      <c r="T61" s="27"/>
      <c r="U61" s="27"/>
      <c r="V61" s="27"/>
      <c r="W61" s="27"/>
      <c r="X61" s="27"/>
      <c r="Y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54" ht="15.75" x14ac:dyDescent="0.25">
      <c r="A62" s="27"/>
      <c r="B62" s="146"/>
      <c r="C62" s="829" t="s">
        <v>186</v>
      </c>
      <c r="D62" s="829"/>
      <c r="E62" s="829"/>
      <c r="F62" s="829"/>
      <c r="G62" s="829"/>
      <c r="H62" s="829"/>
      <c r="I62" s="829"/>
      <c r="J62" s="829"/>
      <c r="K62" s="829"/>
      <c r="L62" s="829"/>
      <c r="S62" s="27"/>
      <c r="T62" s="27"/>
      <c r="U62" s="829" t="s">
        <v>187</v>
      </c>
      <c r="V62" s="829"/>
      <c r="W62" s="829"/>
      <c r="X62" s="829"/>
      <c r="Y62" s="829"/>
      <c r="Z62" s="829"/>
      <c r="AA62" s="829"/>
      <c r="AB62" s="829"/>
      <c r="AC62" s="829"/>
      <c r="AD62" s="829"/>
      <c r="AE62" s="829"/>
      <c r="AF62" s="829"/>
      <c r="AG62" s="27"/>
      <c r="AH62" s="27"/>
      <c r="AI62" s="27"/>
      <c r="AJ62" s="27"/>
      <c r="AK62" s="27"/>
      <c r="AL62" s="27"/>
      <c r="AM62" s="27"/>
      <c r="AN62" s="790"/>
      <c r="AO62" s="790"/>
      <c r="AP62" s="790"/>
      <c r="AQ62" s="790"/>
      <c r="AR62" s="790"/>
      <c r="AS62" s="790"/>
      <c r="AT62" s="790"/>
      <c r="AU62" s="790"/>
      <c r="AV62" s="790"/>
      <c r="AW62" s="790"/>
    </row>
    <row r="63" spans="1:54" ht="15.75" x14ac:dyDescent="0.25">
      <c r="A63" s="27"/>
      <c r="B63" s="146"/>
      <c r="C63" s="828" t="s">
        <v>51</v>
      </c>
      <c r="D63" s="828"/>
      <c r="E63" s="828"/>
      <c r="F63" s="828"/>
      <c r="G63" s="828"/>
      <c r="H63" s="828"/>
      <c r="I63" s="828"/>
      <c r="J63" s="828"/>
      <c r="K63" s="828"/>
      <c r="L63" s="828"/>
      <c r="U63" s="828" t="s">
        <v>167</v>
      </c>
      <c r="V63" s="828"/>
      <c r="W63" s="828"/>
      <c r="X63" s="828"/>
      <c r="Y63" s="828"/>
      <c r="Z63" s="828"/>
      <c r="AA63" s="828"/>
      <c r="AB63" s="828"/>
      <c r="AC63" s="828"/>
      <c r="AD63" s="828"/>
      <c r="AE63" s="828"/>
      <c r="AF63" s="828"/>
      <c r="AN63" s="830" t="s">
        <v>49</v>
      </c>
      <c r="AO63" s="830"/>
      <c r="AP63" s="830"/>
      <c r="AQ63" s="830"/>
      <c r="AR63" s="830"/>
      <c r="AS63" s="830"/>
      <c r="AT63" s="830"/>
      <c r="AU63" s="830"/>
      <c r="AV63" s="830"/>
      <c r="AW63" s="830"/>
    </row>
    <row r="64" spans="1:54" ht="12.75" x14ac:dyDescent="0.25">
      <c r="A64" s="27"/>
      <c r="B64" s="146"/>
    </row>
    <row r="65" spans="1:2" ht="12.75" x14ac:dyDescent="0.25">
      <c r="A65" s="27"/>
      <c r="B65" s="147"/>
    </row>
    <row r="66" spans="1:2" ht="12.75" x14ac:dyDescent="0.25">
      <c r="A66" s="27"/>
      <c r="B66" s="147"/>
    </row>
    <row r="67" spans="1:2" ht="12.75" x14ac:dyDescent="0.25">
      <c r="A67" s="27"/>
      <c r="B67" s="146"/>
    </row>
    <row r="68" spans="1:2" ht="12.75" x14ac:dyDescent="0.25">
      <c r="A68" s="27"/>
      <c r="B68" s="146"/>
    </row>
    <row r="69" spans="1:2" ht="12.75" x14ac:dyDescent="0.25">
      <c r="A69" s="27"/>
      <c r="B69" s="147"/>
    </row>
    <row r="70" spans="1:2" ht="12.75" x14ac:dyDescent="0.25">
      <c r="A70" s="27"/>
      <c r="B70" s="147"/>
    </row>
    <row r="71" spans="1:2" ht="12.75" x14ac:dyDescent="0.25">
      <c r="A71" s="27"/>
      <c r="B71" s="147"/>
    </row>
    <row r="72" spans="1:2" ht="12.75" x14ac:dyDescent="0.25">
      <c r="A72" s="27"/>
      <c r="B72" s="147"/>
    </row>
    <row r="73" spans="1:2" ht="12.75" x14ac:dyDescent="0.25">
      <c r="A73" s="27"/>
      <c r="B73" s="146"/>
    </row>
    <row r="74" spans="1:2" ht="12.75" x14ac:dyDescent="0.25">
      <c r="A74" s="27"/>
      <c r="B74" s="147"/>
    </row>
    <row r="75" spans="1:2" ht="12.75" x14ac:dyDescent="0.25">
      <c r="A75" s="27"/>
      <c r="B75" s="147"/>
    </row>
    <row r="76" spans="1:2" ht="12.75" x14ac:dyDescent="0.25">
      <c r="A76" s="27"/>
      <c r="B76" s="146"/>
    </row>
    <row r="77" spans="1:2" ht="12.75" x14ac:dyDescent="0.25">
      <c r="A77" s="27"/>
      <c r="B77" s="147"/>
    </row>
    <row r="78" spans="1:2" ht="12.75" x14ac:dyDescent="0.25">
      <c r="A78" s="27"/>
      <c r="B78" s="148"/>
    </row>
  </sheetData>
  <mergeCells count="80">
    <mergeCell ref="AQ16:AT16"/>
    <mergeCell ref="AQ42:AT42"/>
    <mergeCell ref="S1:V1"/>
    <mergeCell ref="B1:B2"/>
    <mergeCell ref="C1:F1"/>
    <mergeCell ref="G1:J1"/>
    <mergeCell ref="K1:N1"/>
    <mergeCell ref="O1:R1"/>
    <mergeCell ref="AU1:AX1"/>
    <mergeCell ref="W1:Z1"/>
    <mergeCell ref="AA1:AD1"/>
    <mergeCell ref="AE1:AH1"/>
    <mergeCell ref="AI1:AL1"/>
    <mergeCell ref="AM1:AP1"/>
    <mergeCell ref="AQ1:AT1"/>
    <mergeCell ref="A4:A5"/>
    <mergeCell ref="A6:A7"/>
    <mergeCell ref="A8:A9"/>
    <mergeCell ref="A10:A11"/>
    <mergeCell ref="A3:AX3"/>
    <mergeCell ref="B4:B5"/>
    <mergeCell ref="B6:B7"/>
    <mergeCell ref="B8:B9"/>
    <mergeCell ref="B10:B11"/>
    <mergeCell ref="A13:A14"/>
    <mergeCell ref="A15:A16"/>
    <mergeCell ref="A17:A18"/>
    <mergeCell ref="A19:A20"/>
    <mergeCell ref="A21:A22"/>
    <mergeCell ref="A12:AX12"/>
    <mergeCell ref="A23:A24"/>
    <mergeCell ref="B33:B34"/>
    <mergeCell ref="B35:B36"/>
    <mergeCell ref="B37:B38"/>
    <mergeCell ref="A37:A38"/>
    <mergeCell ref="B13:B14"/>
    <mergeCell ref="B15:B16"/>
    <mergeCell ref="B17:B18"/>
    <mergeCell ref="B19:B20"/>
    <mergeCell ref="B21:B22"/>
    <mergeCell ref="U36:X36"/>
    <mergeCell ref="L34:O34"/>
    <mergeCell ref="A25:A26"/>
    <mergeCell ref="A27:A28"/>
    <mergeCell ref="A29:A30"/>
    <mergeCell ref="A33:A34"/>
    <mergeCell ref="A35:A36"/>
    <mergeCell ref="B23:B24"/>
    <mergeCell ref="B25:B26"/>
    <mergeCell ref="B27:B28"/>
    <mergeCell ref="B29:B30"/>
    <mergeCell ref="B31:B32"/>
    <mergeCell ref="A31:A32"/>
    <mergeCell ref="A53:A54"/>
    <mergeCell ref="B39:B40"/>
    <mergeCell ref="B41:B42"/>
    <mergeCell ref="B43:B44"/>
    <mergeCell ref="B45:B46"/>
    <mergeCell ref="B47:B48"/>
    <mergeCell ref="A47:A48"/>
    <mergeCell ref="A49:A50"/>
    <mergeCell ref="A51:A52"/>
    <mergeCell ref="A41:A42"/>
    <mergeCell ref="A43:A44"/>
    <mergeCell ref="A45:A46"/>
    <mergeCell ref="B49:B50"/>
    <mergeCell ref="B51:B52"/>
    <mergeCell ref="B53:B54"/>
    <mergeCell ref="A39:A40"/>
    <mergeCell ref="AN63:AW63"/>
    <mergeCell ref="AN62:AW62"/>
    <mergeCell ref="U62:AF62"/>
    <mergeCell ref="U63:AF63"/>
    <mergeCell ref="C63:L63"/>
    <mergeCell ref="C62:L62"/>
    <mergeCell ref="A57:B57"/>
    <mergeCell ref="A58:B58"/>
    <mergeCell ref="A59:B59"/>
    <mergeCell ref="B55:B56"/>
    <mergeCell ref="A55:A56"/>
  </mergeCells>
  <hyperlinks>
    <hyperlink ref="A1" location="'LISTADO DE MANTENIMIENTOS'!A1" display="INICIO" xr:uid="{00000000-0004-0000-0C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</sheetPr>
  <dimension ref="A1:AY44"/>
  <sheetViews>
    <sheetView topLeftCell="A8" zoomScale="115" zoomScaleNormal="115" workbookViewId="0">
      <selection activeCell="AE38" sqref="AE38:AX38"/>
    </sheetView>
  </sheetViews>
  <sheetFormatPr baseColWidth="10" defaultColWidth="11.42578125" defaultRowHeight="11.25" x14ac:dyDescent="0.25"/>
  <cols>
    <col min="1" max="1" width="2.7109375" style="1" bestFit="1" customWidth="1"/>
    <col min="2" max="2" width="14.140625" style="1" customWidth="1"/>
    <col min="3" max="50" width="2.28515625" style="1" customWidth="1"/>
    <col min="51" max="16384" width="11.42578125" style="1"/>
  </cols>
  <sheetData>
    <row r="1" spans="1:51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173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1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1" s="2" customFormat="1" ht="12.75" customHeight="1" thickBot="1" x14ac:dyDescent="0.3">
      <c r="A3" s="834" t="s">
        <v>85</v>
      </c>
      <c r="B3" s="835"/>
      <c r="C3" s="1069"/>
      <c r="D3" s="1069"/>
      <c r="E3" s="1069"/>
      <c r="F3" s="1069"/>
      <c r="G3" s="1069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1069"/>
      <c r="AW3" s="1069"/>
      <c r="AX3" s="1070"/>
    </row>
    <row r="4" spans="1:51" s="2" customFormat="1" ht="12.75" x14ac:dyDescent="0.25">
      <c r="A4" s="999">
        <v>1</v>
      </c>
      <c r="B4" s="1073" t="s">
        <v>153</v>
      </c>
      <c r="C4" s="318"/>
      <c r="D4" s="292"/>
      <c r="E4" s="292"/>
      <c r="F4" s="293"/>
      <c r="G4" s="291"/>
      <c r="H4" s="292"/>
      <c r="I4" s="292"/>
      <c r="J4" s="293"/>
      <c r="K4" s="759"/>
      <c r="L4" s="760"/>
      <c r="M4" s="760"/>
      <c r="N4" s="761"/>
      <c r="O4" s="291"/>
      <c r="P4" s="292"/>
      <c r="Q4" s="292"/>
      <c r="R4" s="293"/>
      <c r="S4" s="291"/>
      <c r="T4" s="292"/>
      <c r="U4" s="292"/>
      <c r="V4" s="293"/>
      <c r="W4" s="291"/>
      <c r="X4" s="292"/>
      <c r="Y4" s="292"/>
      <c r="Z4" s="293"/>
      <c r="AA4" s="759"/>
      <c r="AB4" s="760"/>
      <c r="AC4" s="760"/>
      <c r="AD4" s="761"/>
      <c r="AE4" s="291"/>
      <c r="AF4" s="292"/>
      <c r="AG4" s="292"/>
      <c r="AH4" s="293"/>
      <c r="AI4" s="291"/>
      <c r="AJ4" s="292"/>
      <c r="AK4" s="292"/>
      <c r="AL4" s="293"/>
      <c r="AM4" s="291"/>
      <c r="AN4" s="292"/>
      <c r="AO4" s="292"/>
      <c r="AP4" s="293"/>
      <c r="AQ4" s="759"/>
      <c r="AR4" s="760"/>
      <c r="AS4" s="760"/>
      <c r="AT4" s="761"/>
      <c r="AU4" s="291"/>
      <c r="AV4" s="300"/>
      <c r="AW4" s="292"/>
      <c r="AX4" s="301"/>
    </row>
    <row r="5" spans="1:51" s="471" customFormat="1" ht="12.75" x14ac:dyDescent="0.25">
      <c r="A5" s="1000"/>
      <c r="B5" s="975"/>
      <c r="C5" s="319"/>
      <c r="D5" s="303"/>
      <c r="E5" s="303"/>
      <c r="F5" s="304"/>
      <c r="G5" s="302"/>
      <c r="H5" s="303"/>
      <c r="I5" s="303"/>
      <c r="J5" s="423"/>
      <c r="K5" s="943">
        <v>1</v>
      </c>
      <c r="L5" s="824"/>
      <c r="M5" s="824"/>
      <c r="N5" s="944"/>
      <c r="O5" s="302"/>
      <c r="P5" s="303"/>
      <c r="Q5" s="303"/>
      <c r="R5" s="304"/>
      <c r="S5" s="482"/>
      <c r="T5" s="303"/>
      <c r="U5" s="303"/>
      <c r="V5" s="304"/>
      <c r="W5" s="302"/>
      <c r="X5" s="303"/>
      <c r="Y5" s="303"/>
      <c r="Z5" s="304"/>
      <c r="AA5" s="943">
        <v>1</v>
      </c>
      <c r="AB5" s="824"/>
      <c r="AC5" s="824"/>
      <c r="AD5" s="944"/>
      <c r="AE5" s="302"/>
      <c r="AF5" s="303"/>
      <c r="AG5" s="482"/>
      <c r="AH5" s="304"/>
      <c r="AI5" s="302"/>
      <c r="AJ5" s="303"/>
      <c r="AK5" s="303"/>
      <c r="AL5" s="304"/>
      <c r="AM5" s="302"/>
      <c r="AN5" s="303"/>
      <c r="AO5" s="303"/>
      <c r="AP5" s="304"/>
      <c r="AQ5" s="943">
        <v>1</v>
      </c>
      <c r="AR5" s="824"/>
      <c r="AS5" s="824"/>
      <c r="AT5" s="944"/>
      <c r="AU5" s="302"/>
      <c r="AV5" s="308"/>
      <c r="AW5" s="303"/>
      <c r="AX5" s="309"/>
      <c r="AY5" s="66"/>
    </row>
    <row r="6" spans="1:51" s="2" customFormat="1" ht="12.75" x14ac:dyDescent="0.25">
      <c r="A6" s="1000">
        <f>+A4+1</f>
        <v>2</v>
      </c>
      <c r="B6" s="975" t="s">
        <v>154</v>
      </c>
      <c r="C6" s="318"/>
      <c r="D6" s="292"/>
      <c r="E6" s="292"/>
      <c r="F6" s="293"/>
      <c r="G6" s="291"/>
      <c r="H6" s="292"/>
      <c r="I6" s="292"/>
      <c r="J6" s="293"/>
      <c r="K6" s="759"/>
      <c r="L6" s="760"/>
      <c r="M6" s="760"/>
      <c r="N6" s="761"/>
      <c r="O6" s="291"/>
      <c r="P6" s="292"/>
      <c r="Q6" s="292"/>
      <c r="R6" s="293"/>
      <c r="S6" s="291"/>
      <c r="T6" s="292"/>
      <c r="U6" s="292"/>
      <c r="V6" s="293"/>
      <c r="W6" s="291"/>
      <c r="X6" s="292"/>
      <c r="Y6" s="292"/>
      <c r="Z6" s="293"/>
      <c r="AA6" s="759"/>
      <c r="AB6" s="760"/>
      <c r="AC6" s="760"/>
      <c r="AD6" s="761"/>
      <c r="AE6" s="291"/>
      <c r="AF6" s="292"/>
      <c r="AG6" s="292"/>
      <c r="AH6" s="293"/>
      <c r="AI6" s="291"/>
      <c r="AJ6" s="292"/>
      <c r="AK6" s="292"/>
      <c r="AL6" s="293"/>
      <c r="AM6" s="291"/>
      <c r="AN6" s="292"/>
      <c r="AO6" s="292"/>
      <c r="AP6" s="293"/>
      <c r="AQ6" s="759"/>
      <c r="AR6" s="760"/>
      <c r="AS6" s="760"/>
      <c r="AT6" s="761"/>
      <c r="AU6" s="291"/>
      <c r="AV6" s="300"/>
      <c r="AW6" s="292"/>
      <c r="AX6" s="301"/>
    </row>
    <row r="7" spans="1:51" s="471" customFormat="1" ht="12.75" x14ac:dyDescent="0.25">
      <c r="A7" s="1000"/>
      <c r="B7" s="975"/>
      <c r="C7" s="319"/>
      <c r="D7" s="303"/>
      <c r="E7" s="303"/>
      <c r="F7" s="304"/>
      <c r="G7" s="302"/>
      <c r="H7" s="303"/>
      <c r="I7" s="303"/>
      <c r="J7" s="423"/>
      <c r="K7" s="943">
        <v>1</v>
      </c>
      <c r="L7" s="824"/>
      <c r="M7" s="824"/>
      <c r="N7" s="944"/>
      <c r="O7" s="302"/>
      <c r="P7" s="303"/>
      <c r="Q7" s="303"/>
      <c r="R7" s="304"/>
      <c r="S7" s="302"/>
      <c r="T7" s="303"/>
      <c r="U7" s="303"/>
      <c r="V7" s="423"/>
      <c r="W7" s="302"/>
      <c r="X7" s="303"/>
      <c r="Y7" s="303"/>
      <c r="Z7" s="304"/>
      <c r="AA7" s="943">
        <v>1</v>
      </c>
      <c r="AB7" s="824"/>
      <c r="AC7" s="824"/>
      <c r="AD7" s="944"/>
      <c r="AE7" s="302"/>
      <c r="AF7" s="303"/>
      <c r="AG7" s="482"/>
      <c r="AH7" s="304"/>
      <c r="AI7" s="302"/>
      <c r="AJ7" s="303"/>
      <c r="AK7" s="303"/>
      <c r="AL7" s="304"/>
      <c r="AM7" s="302"/>
      <c r="AN7" s="303"/>
      <c r="AO7" s="303"/>
      <c r="AP7" s="304"/>
      <c r="AQ7" s="943">
        <v>1</v>
      </c>
      <c r="AR7" s="824"/>
      <c r="AS7" s="824"/>
      <c r="AT7" s="944"/>
      <c r="AU7" s="302"/>
      <c r="AV7" s="308"/>
      <c r="AW7" s="303"/>
      <c r="AX7" s="309"/>
    </row>
    <row r="8" spans="1:51" ht="12.75" x14ac:dyDescent="0.25">
      <c r="A8" s="1000">
        <f>+A6+1</f>
        <v>3</v>
      </c>
      <c r="B8" s="975" t="s">
        <v>155</v>
      </c>
      <c r="C8" s="318"/>
      <c r="D8" s="292"/>
      <c r="E8" s="292"/>
      <c r="F8" s="293"/>
      <c r="G8" s="291"/>
      <c r="H8" s="292"/>
      <c r="I8" s="292"/>
      <c r="J8" s="293"/>
      <c r="K8" s="759"/>
      <c r="L8" s="760"/>
      <c r="M8" s="760"/>
      <c r="N8" s="761"/>
      <c r="O8" s="291"/>
      <c r="P8" s="292"/>
      <c r="Q8" s="292"/>
      <c r="R8" s="293"/>
      <c r="S8" s="291"/>
      <c r="T8" s="292"/>
      <c r="U8" s="292"/>
      <c r="V8" s="293"/>
      <c r="W8" s="291"/>
      <c r="X8" s="292"/>
      <c r="Y8" s="292"/>
      <c r="Z8" s="293"/>
      <c r="AA8" s="759"/>
      <c r="AB8" s="760"/>
      <c r="AC8" s="760"/>
      <c r="AD8" s="761"/>
      <c r="AE8" s="291"/>
      <c r="AF8" s="292"/>
      <c r="AG8" s="292"/>
      <c r="AH8" s="293"/>
      <c r="AI8" s="291"/>
      <c r="AJ8" s="292"/>
      <c r="AK8" s="292"/>
      <c r="AL8" s="293"/>
      <c r="AM8" s="291"/>
      <c r="AN8" s="292"/>
      <c r="AO8" s="292"/>
      <c r="AP8" s="293"/>
      <c r="AQ8" s="759"/>
      <c r="AR8" s="760"/>
      <c r="AS8" s="760"/>
      <c r="AT8" s="761"/>
      <c r="AU8" s="291"/>
      <c r="AV8" s="292"/>
      <c r="AW8" s="300"/>
      <c r="AX8" s="301"/>
    </row>
    <row r="9" spans="1:51" s="472" customFormat="1" ht="12.75" x14ac:dyDescent="0.25">
      <c r="A9" s="1000"/>
      <c r="B9" s="975"/>
      <c r="C9" s="319"/>
      <c r="D9" s="303"/>
      <c r="E9" s="303"/>
      <c r="F9" s="304"/>
      <c r="G9" s="302"/>
      <c r="H9" s="303"/>
      <c r="I9" s="482"/>
      <c r="J9" s="475"/>
      <c r="K9" s="943">
        <v>1</v>
      </c>
      <c r="L9" s="824"/>
      <c r="M9" s="824"/>
      <c r="N9" s="944"/>
      <c r="O9" s="302"/>
      <c r="P9" s="303"/>
      <c r="Q9" s="303"/>
      <c r="R9" s="304"/>
      <c r="S9" s="302"/>
      <c r="T9" s="303"/>
      <c r="U9" s="482"/>
      <c r="V9" s="304"/>
      <c r="W9" s="302"/>
      <c r="X9" s="303"/>
      <c r="Y9" s="303"/>
      <c r="Z9" s="304"/>
      <c r="AA9" s="943">
        <v>1</v>
      </c>
      <c r="AB9" s="824"/>
      <c r="AC9" s="824"/>
      <c r="AD9" s="944"/>
      <c r="AE9" s="302"/>
      <c r="AF9" s="482"/>
      <c r="AG9" s="303"/>
      <c r="AH9" s="304"/>
      <c r="AI9" s="479"/>
      <c r="AJ9" s="477"/>
      <c r="AK9" s="477"/>
      <c r="AL9" s="478"/>
      <c r="AM9" s="479"/>
      <c r="AN9" s="477"/>
      <c r="AO9" s="477"/>
      <c r="AP9" s="478"/>
      <c r="AQ9" s="943">
        <v>1</v>
      </c>
      <c r="AR9" s="824"/>
      <c r="AS9" s="824"/>
      <c r="AT9" s="944"/>
      <c r="AU9" s="479"/>
      <c r="AV9" s="477"/>
      <c r="AW9" s="480"/>
      <c r="AX9" s="481"/>
    </row>
    <row r="10" spans="1:51" ht="12.75" x14ac:dyDescent="0.25">
      <c r="A10" s="1000">
        <f>+A8+1</f>
        <v>4</v>
      </c>
      <c r="B10" s="975" t="s">
        <v>156</v>
      </c>
      <c r="C10" s="318"/>
      <c r="D10" s="292"/>
      <c r="E10" s="292"/>
      <c r="F10" s="293"/>
      <c r="G10" s="291"/>
      <c r="H10" s="292"/>
      <c r="I10" s="292"/>
      <c r="J10" s="293"/>
      <c r="K10" s="759"/>
      <c r="L10" s="760"/>
      <c r="M10" s="760"/>
      <c r="N10" s="761"/>
      <c r="O10" s="291"/>
      <c r="P10" s="292"/>
      <c r="Q10" s="292"/>
      <c r="R10" s="293"/>
      <c r="S10" s="291"/>
      <c r="T10" s="292"/>
      <c r="U10" s="292"/>
      <c r="V10" s="293"/>
      <c r="W10" s="291"/>
      <c r="X10" s="292"/>
      <c r="Y10" s="292"/>
      <c r="Z10" s="293"/>
      <c r="AA10" s="759"/>
      <c r="AB10" s="760"/>
      <c r="AC10" s="760"/>
      <c r="AD10" s="761"/>
      <c r="AE10" s="291"/>
      <c r="AF10" s="292"/>
      <c r="AG10" s="292"/>
      <c r="AH10" s="293"/>
      <c r="AI10" s="291"/>
      <c r="AJ10" s="292"/>
      <c r="AK10" s="292"/>
      <c r="AL10" s="293"/>
      <c r="AM10" s="291"/>
      <c r="AN10" s="292"/>
      <c r="AO10" s="292"/>
      <c r="AP10" s="293"/>
      <c r="AQ10" s="759"/>
      <c r="AR10" s="760"/>
      <c r="AS10" s="760"/>
      <c r="AT10" s="761"/>
      <c r="AU10" s="291"/>
      <c r="AV10" s="300"/>
      <c r="AW10" s="300"/>
      <c r="AX10" s="301"/>
    </row>
    <row r="11" spans="1:51" s="472" customFormat="1" ht="12.75" x14ac:dyDescent="0.25">
      <c r="A11" s="1000"/>
      <c r="B11" s="975"/>
      <c r="C11" s="319"/>
      <c r="D11" s="303"/>
      <c r="E11" s="303"/>
      <c r="F11" s="304"/>
      <c r="G11" s="302"/>
      <c r="H11" s="303"/>
      <c r="I11" s="482"/>
      <c r="J11" s="475"/>
      <c r="K11" s="943">
        <v>1</v>
      </c>
      <c r="L11" s="824"/>
      <c r="M11" s="824"/>
      <c r="N11" s="944"/>
      <c r="O11" s="302"/>
      <c r="P11" s="303"/>
      <c r="Q11" s="303"/>
      <c r="R11" s="304"/>
      <c r="S11" s="302"/>
      <c r="T11" s="482"/>
      <c r="U11" s="303"/>
      <c r="V11" s="304"/>
      <c r="W11" s="302"/>
      <c r="X11" s="303"/>
      <c r="Y11" s="303"/>
      <c r="Z11" s="304"/>
      <c r="AA11" s="943">
        <v>1</v>
      </c>
      <c r="AB11" s="824"/>
      <c r="AC11" s="824"/>
      <c r="AD11" s="944"/>
      <c r="AE11" s="482"/>
      <c r="AF11" s="303"/>
      <c r="AG11" s="303"/>
      <c r="AH11" s="304"/>
      <c r="AI11" s="302"/>
      <c r="AJ11" s="477"/>
      <c r="AK11" s="477"/>
      <c r="AL11" s="478"/>
      <c r="AM11" s="479"/>
      <c r="AN11" s="477"/>
      <c r="AO11" s="477"/>
      <c r="AP11" s="478"/>
      <c r="AQ11" s="943">
        <v>1</v>
      </c>
      <c r="AR11" s="824"/>
      <c r="AS11" s="824"/>
      <c r="AT11" s="944"/>
      <c r="AU11" s="479"/>
      <c r="AV11" s="480"/>
      <c r="AW11" s="480"/>
      <c r="AX11" s="481"/>
    </row>
    <row r="12" spans="1:51" ht="12.75" x14ac:dyDescent="0.25">
      <c r="A12" s="1000">
        <f t="shared" ref="A12" si="0">+A10+1</f>
        <v>5</v>
      </c>
      <c r="B12" s="975" t="s">
        <v>157</v>
      </c>
      <c r="C12" s="318"/>
      <c r="D12" s="292"/>
      <c r="E12" s="292"/>
      <c r="F12" s="293"/>
      <c r="G12" s="291"/>
      <c r="H12" s="292"/>
      <c r="I12" s="292"/>
      <c r="J12" s="293"/>
      <c r="K12" s="759"/>
      <c r="L12" s="760"/>
      <c r="M12" s="760"/>
      <c r="N12" s="761"/>
      <c r="O12" s="291"/>
      <c r="P12" s="292"/>
      <c r="Q12" s="292"/>
      <c r="R12" s="293"/>
      <c r="S12" s="291"/>
      <c r="T12" s="292"/>
      <c r="U12" s="292"/>
      <c r="V12" s="293"/>
      <c r="W12" s="291"/>
      <c r="X12" s="292"/>
      <c r="Y12" s="292"/>
      <c r="Z12" s="293"/>
      <c r="AA12" s="759"/>
      <c r="AB12" s="760"/>
      <c r="AC12" s="760"/>
      <c r="AD12" s="761"/>
      <c r="AE12" s="291"/>
      <c r="AF12" s="292"/>
      <c r="AG12" s="292"/>
      <c r="AH12" s="293"/>
      <c r="AI12" s="291"/>
      <c r="AJ12" s="292"/>
      <c r="AK12" s="292"/>
      <c r="AL12" s="293"/>
      <c r="AM12" s="291"/>
      <c r="AN12" s="292"/>
      <c r="AO12" s="292"/>
      <c r="AP12" s="293"/>
      <c r="AQ12" s="759"/>
      <c r="AR12" s="760"/>
      <c r="AS12" s="760"/>
      <c r="AT12" s="761"/>
      <c r="AU12" s="291"/>
      <c r="AV12" s="292"/>
      <c r="AW12" s="292"/>
      <c r="AX12" s="301"/>
    </row>
    <row r="13" spans="1:51" s="472" customFormat="1" ht="15.75" customHeight="1" thickBot="1" x14ac:dyDescent="0.3">
      <c r="A13" s="1075"/>
      <c r="B13" s="1074"/>
      <c r="C13" s="319"/>
      <c r="D13" s="303"/>
      <c r="E13" s="303"/>
      <c r="F13" s="304"/>
      <c r="G13" s="302"/>
      <c r="H13" s="303"/>
      <c r="I13" s="303"/>
      <c r="J13" s="304"/>
      <c r="K13" s="943">
        <v>1</v>
      </c>
      <c r="L13" s="824"/>
      <c r="M13" s="824"/>
      <c r="N13" s="944"/>
      <c r="O13" s="302"/>
      <c r="P13" s="303"/>
      <c r="Q13" s="303"/>
      <c r="R13" s="304"/>
      <c r="S13" s="482"/>
      <c r="T13" s="303"/>
      <c r="U13" s="303"/>
      <c r="V13" s="304"/>
      <c r="W13" s="302"/>
      <c r="X13" s="303"/>
      <c r="Y13" s="303"/>
      <c r="Z13" s="304"/>
      <c r="AA13" s="943">
        <v>1</v>
      </c>
      <c r="AB13" s="824"/>
      <c r="AC13" s="824"/>
      <c r="AD13" s="944"/>
      <c r="AE13" s="302"/>
      <c r="AF13" s="303"/>
      <c r="AG13" s="303"/>
      <c r="AH13" s="482"/>
      <c r="AI13" s="302"/>
      <c r="AJ13" s="477"/>
      <c r="AK13" s="477"/>
      <c r="AL13" s="478"/>
      <c r="AM13" s="479"/>
      <c r="AN13" s="477"/>
      <c r="AO13" s="477"/>
      <c r="AP13" s="478"/>
      <c r="AQ13" s="943">
        <v>1</v>
      </c>
      <c r="AR13" s="824"/>
      <c r="AS13" s="824"/>
      <c r="AT13" s="944"/>
      <c r="AU13" s="479"/>
      <c r="AV13" s="477"/>
      <c r="AW13" s="477"/>
      <c r="AX13" s="481"/>
    </row>
    <row r="14" spans="1:51" ht="16.5" thickBot="1" x14ac:dyDescent="0.3">
      <c r="A14" s="837" t="s">
        <v>86</v>
      </c>
      <c r="B14" s="838"/>
      <c r="C14" s="1071"/>
      <c r="D14" s="1071"/>
      <c r="E14" s="1071"/>
      <c r="F14" s="1071"/>
      <c r="G14" s="1071"/>
      <c r="H14" s="1071"/>
      <c r="I14" s="1071"/>
      <c r="J14" s="1071"/>
      <c r="K14" s="1071"/>
      <c r="L14" s="1071"/>
      <c r="M14" s="1071"/>
      <c r="N14" s="1071"/>
      <c r="O14" s="1071"/>
      <c r="P14" s="1071"/>
      <c r="Q14" s="1071"/>
      <c r="R14" s="1071"/>
      <c r="S14" s="1071"/>
      <c r="T14" s="1071"/>
      <c r="U14" s="1071"/>
      <c r="V14" s="1071"/>
      <c r="W14" s="1071"/>
      <c r="X14" s="1071"/>
      <c r="Y14" s="1071"/>
      <c r="Z14" s="1071"/>
      <c r="AA14" s="1071"/>
      <c r="AB14" s="1071"/>
      <c r="AC14" s="1071"/>
      <c r="AD14" s="1071"/>
      <c r="AE14" s="1071"/>
      <c r="AF14" s="1071"/>
      <c r="AG14" s="1071"/>
      <c r="AH14" s="1071"/>
      <c r="AI14" s="1071"/>
      <c r="AJ14" s="1071"/>
      <c r="AK14" s="1071"/>
      <c r="AL14" s="1071"/>
      <c r="AM14" s="1071"/>
      <c r="AN14" s="1071"/>
      <c r="AO14" s="1071"/>
      <c r="AP14" s="1071"/>
      <c r="AQ14" s="1071"/>
      <c r="AR14" s="1071"/>
      <c r="AS14" s="1071"/>
      <c r="AT14" s="1071"/>
      <c r="AU14" s="1071"/>
      <c r="AV14" s="1071"/>
      <c r="AW14" s="1071"/>
      <c r="AX14" s="1072"/>
    </row>
    <row r="15" spans="1:51" ht="12.75" x14ac:dyDescent="0.25">
      <c r="A15" s="969">
        <v>1</v>
      </c>
      <c r="B15" s="1076" t="s">
        <v>158</v>
      </c>
      <c r="C15" s="310"/>
      <c r="D15" s="311"/>
      <c r="E15" s="311"/>
      <c r="F15" s="312"/>
      <c r="G15" s="310"/>
      <c r="H15" s="311"/>
      <c r="I15" s="311"/>
      <c r="J15" s="312"/>
      <c r="K15" s="756"/>
      <c r="L15" s="757"/>
      <c r="M15" s="757"/>
      <c r="N15" s="758"/>
      <c r="O15" s="310"/>
      <c r="P15" s="311"/>
      <c r="Q15" s="311"/>
      <c r="R15" s="312"/>
      <c r="S15" s="310"/>
      <c r="T15" s="311"/>
      <c r="U15" s="311"/>
      <c r="V15" s="312"/>
      <c r="W15" s="310"/>
      <c r="X15" s="311"/>
      <c r="Y15" s="311"/>
      <c r="Z15" s="312"/>
      <c r="AA15" s="756"/>
      <c r="AB15" s="757"/>
      <c r="AC15" s="757"/>
      <c r="AD15" s="758"/>
      <c r="AE15" s="310"/>
      <c r="AF15" s="311"/>
      <c r="AG15" s="311"/>
      <c r="AH15" s="312"/>
      <c r="AI15" s="310"/>
      <c r="AJ15" s="311"/>
      <c r="AK15" s="311"/>
      <c r="AL15" s="312"/>
      <c r="AM15" s="310"/>
      <c r="AN15" s="311"/>
      <c r="AO15" s="311"/>
      <c r="AP15" s="312"/>
      <c r="AQ15" s="756"/>
      <c r="AR15" s="757"/>
      <c r="AS15" s="757"/>
      <c r="AT15" s="758"/>
      <c r="AU15" s="310"/>
      <c r="AV15" s="316"/>
      <c r="AW15" s="316"/>
      <c r="AX15" s="317"/>
    </row>
    <row r="16" spans="1:51" s="68" customFormat="1" ht="12.75" x14ac:dyDescent="0.25">
      <c r="A16" s="863"/>
      <c r="B16" s="1077"/>
      <c r="C16" s="302"/>
      <c r="D16" s="303"/>
      <c r="E16" s="303"/>
      <c r="F16" s="304"/>
      <c r="G16" s="302"/>
      <c r="H16" s="482"/>
      <c r="I16" s="408"/>
      <c r="J16" s="304"/>
      <c r="K16" s="943">
        <v>1</v>
      </c>
      <c r="L16" s="824"/>
      <c r="M16" s="824"/>
      <c r="N16" s="944"/>
      <c r="O16" s="302"/>
      <c r="P16" s="303"/>
      <c r="Q16" s="303"/>
      <c r="R16" s="304"/>
      <c r="S16" s="482"/>
      <c r="T16" s="303"/>
      <c r="U16" s="303"/>
      <c r="V16" s="304"/>
      <c r="W16" s="302"/>
      <c r="X16" s="303"/>
      <c r="Y16" s="303"/>
      <c r="Z16" s="304"/>
      <c r="AA16" s="943">
        <v>1</v>
      </c>
      <c r="AB16" s="824"/>
      <c r="AC16" s="824"/>
      <c r="AD16" s="944"/>
      <c r="AE16" s="482"/>
      <c r="AF16" s="303"/>
      <c r="AG16" s="303"/>
      <c r="AH16" s="304"/>
      <c r="AI16" s="302"/>
      <c r="AJ16" s="303"/>
      <c r="AK16" s="303"/>
      <c r="AL16" s="304"/>
      <c r="AM16" s="302"/>
      <c r="AN16" s="303"/>
      <c r="AO16" s="303"/>
      <c r="AP16" s="304"/>
      <c r="AQ16" s="943">
        <v>1</v>
      </c>
      <c r="AR16" s="824"/>
      <c r="AS16" s="824"/>
      <c r="AT16" s="944"/>
      <c r="AU16" s="302"/>
      <c r="AV16" s="308"/>
      <c r="AW16" s="308"/>
      <c r="AX16" s="309"/>
    </row>
    <row r="17" spans="1:50" ht="12.75" x14ac:dyDescent="0.25">
      <c r="A17" s="863">
        <f>+A15+1</f>
        <v>2</v>
      </c>
      <c r="B17" s="975" t="s">
        <v>159</v>
      </c>
      <c r="C17" s="318"/>
      <c r="D17" s="292"/>
      <c r="E17" s="292"/>
      <c r="F17" s="293"/>
      <c r="G17" s="291"/>
      <c r="H17" s="292"/>
      <c r="I17" s="292"/>
      <c r="J17" s="293"/>
      <c r="K17" s="759"/>
      <c r="L17" s="760"/>
      <c r="M17" s="760"/>
      <c r="N17" s="761"/>
      <c r="O17" s="291"/>
      <c r="P17" s="292"/>
      <c r="Q17" s="292"/>
      <c r="R17" s="293"/>
      <c r="S17" s="291"/>
      <c r="T17" s="292"/>
      <c r="U17" s="292"/>
      <c r="V17" s="293"/>
      <c r="W17" s="291"/>
      <c r="X17" s="292"/>
      <c r="Y17" s="292"/>
      <c r="Z17" s="293"/>
      <c r="AA17" s="759"/>
      <c r="AB17" s="760"/>
      <c r="AC17" s="760"/>
      <c r="AD17" s="761"/>
      <c r="AE17" s="291"/>
      <c r="AF17" s="292"/>
      <c r="AG17" s="292"/>
      <c r="AH17" s="293"/>
      <c r="AI17" s="291"/>
      <c r="AJ17" s="292"/>
      <c r="AK17" s="292"/>
      <c r="AL17" s="293"/>
      <c r="AM17" s="291"/>
      <c r="AN17" s="292"/>
      <c r="AO17" s="292"/>
      <c r="AP17" s="293"/>
      <c r="AQ17" s="759"/>
      <c r="AR17" s="760"/>
      <c r="AS17" s="760"/>
      <c r="AT17" s="761"/>
      <c r="AU17" s="291"/>
      <c r="AV17" s="300"/>
      <c r="AW17" s="292"/>
      <c r="AX17" s="301"/>
    </row>
    <row r="18" spans="1:50" s="68" customFormat="1" ht="12.75" x14ac:dyDescent="0.25">
      <c r="A18" s="863"/>
      <c r="B18" s="975"/>
      <c r="C18" s="319"/>
      <c r="D18" s="303"/>
      <c r="E18" s="303"/>
      <c r="F18" s="304"/>
      <c r="G18" s="302"/>
      <c r="H18" s="303"/>
      <c r="I18" s="482"/>
      <c r="J18" s="475"/>
      <c r="K18" s="943">
        <v>1</v>
      </c>
      <c r="L18" s="824"/>
      <c r="M18" s="824"/>
      <c r="N18" s="944"/>
      <c r="O18" s="302"/>
      <c r="P18" s="303"/>
      <c r="Q18" s="303"/>
      <c r="R18" s="304"/>
      <c r="S18" s="482"/>
      <c r="T18" s="303"/>
      <c r="U18" s="303"/>
      <c r="V18" s="304"/>
      <c r="W18" s="302"/>
      <c r="X18" s="303"/>
      <c r="Y18" s="303"/>
      <c r="Z18" s="304"/>
      <c r="AA18" s="943">
        <v>1</v>
      </c>
      <c r="AB18" s="824"/>
      <c r="AC18" s="824"/>
      <c r="AD18" s="944"/>
      <c r="AE18" s="48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943">
        <v>1</v>
      </c>
      <c r="AR18" s="824"/>
      <c r="AS18" s="824"/>
      <c r="AT18" s="944"/>
      <c r="AU18" s="302"/>
      <c r="AV18" s="308"/>
      <c r="AW18" s="303"/>
      <c r="AX18" s="309"/>
    </row>
    <row r="19" spans="1:50" ht="12.75" x14ac:dyDescent="0.25">
      <c r="A19" s="863">
        <f>+A17+1</f>
        <v>3</v>
      </c>
      <c r="B19" s="1077" t="s">
        <v>160</v>
      </c>
      <c r="C19" s="291"/>
      <c r="D19" s="292"/>
      <c r="E19" s="292"/>
      <c r="F19" s="293"/>
      <c r="G19" s="291"/>
      <c r="H19" s="292"/>
      <c r="I19" s="292"/>
      <c r="J19" s="293"/>
      <c r="K19" s="759"/>
      <c r="L19" s="760"/>
      <c r="M19" s="760"/>
      <c r="N19" s="761"/>
      <c r="O19" s="291"/>
      <c r="P19" s="292"/>
      <c r="Q19" s="292"/>
      <c r="R19" s="293"/>
      <c r="S19" s="291"/>
      <c r="T19" s="292"/>
      <c r="U19" s="292"/>
      <c r="V19" s="293"/>
      <c r="W19" s="291"/>
      <c r="X19" s="292"/>
      <c r="Y19" s="292"/>
      <c r="Z19" s="293"/>
      <c r="AA19" s="759"/>
      <c r="AB19" s="760"/>
      <c r="AC19" s="760"/>
      <c r="AD19" s="761"/>
      <c r="AE19" s="291"/>
      <c r="AF19" s="292"/>
      <c r="AG19" s="292"/>
      <c r="AH19" s="293"/>
      <c r="AI19" s="297"/>
      <c r="AJ19" s="298"/>
      <c r="AK19" s="298"/>
      <c r="AL19" s="299"/>
      <c r="AM19" s="291"/>
      <c r="AN19" s="292"/>
      <c r="AO19" s="292"/>
      <c r="AP19" s="293"/>
      <c r="AQ19" s="759"/>
      <c r="AR19" s="760"/>
      <c r="AS19" s="760"/>
      <c r="AT19" s="761"/>
      <c r="AU19" s="291"/>
      <c r="AV19" s="292"/>
      <c r="AW19" s="300"/>
      <c r="AX19" s="301"/>
    </row>
    <row r="20" spans="1:50" s="68" customFormat="1" ht="12.75" x14ac:dyDescent="0.25">
      <c r="A20" s="863"/>
      <c r="B20" s="1077"/>
      <c r="C20" s="302"/>
      <c r="D20" s="303"/>
      <c r="E20" s="303"/>
      <c r="F20" s="304"/>
      <c r="G20" s="302"/>
      <c r="H20" s="303"/>
      <c r="I20" s="303"/>
      <c r="J20" s="304"/>
      <c r="K20" s="943">
        <v>1</v>
      </c>
      <c r="L20" s="824"/>
      <c r="M20" s="824"/>
      <c r="N20" s="944"/>
      <c r="O20" s="302"/>
      <c r="P20" s="303"/>
      <c r="Q20" s="303"/>
      <c r="R20" s="304"/>
      <c r="S20" s="302"/>
      <c r="T20" s="482"/>
      <c r="U20" s="303"/>
      <c r="V20" s="304"/>
      <c r="W20" s="302"/>
      <c r="X20" s="303"/>
      <c r="Y20" s="303"/>
      <c r="Z20" s="304"/>
      <c r="AA20" s="943">
        <v>1</v>
      </c>
      <c r="AB20" s="824"/>
      <c r="AC20" s="824"/>
      <c r="AD20" s="944"/>
      <c r="AE20" s="302"/>
      <c r="AF20" s="303"/>
      <c r="AG20" s="303"/>
      <c r="AH20" s="304"/>
      <c r="AI20" s="305"/>
      <c r="AJ20" s="306"/>
      <c r="AK20" s="306"/>
      <c r="AL20" s="307"/>
      <c r="AM20" s="302"/>
      <c r="AN20" s="303"/>
      <c r="AO20" s="303"/>
      <c r="AP20" s="304"/>
      <c r="AQ20" s="943">
        <v>1</v>
      </c>
      <c r="AR20" s="824"/>
      <c r="AS20" s="824"/>
      <c r="AT20" s="944"/>
      <c r="AU20" s="302"/>
      <c r="AV20" s="303"/>
      <c r="AW20" s="308"/>
      <c r="AX20" s="309"/>
    </row>
    <row r="21" spans="1:50" ht="12.75" x14ac:dyDescent="0.25">
      <c r="A21" s="863">
        <f>+A19+1</f>
        <v>4</v>
      </c>
      <c r="B21" s="1077" t="s">
        <v>161</v>
      </c>
      <c r="C21" s="291"/>
      <c r="D21" s="292"/>
      <c r="E21" s="292"/>
      <c r="F21" s="293"/>
      <c r="G21" s="291"/>
      <c r="H21" s="292"/>
      <c r="I21" s="292"/>
      <c r="J21" s="293"/>
      <c r="K21" s="759"/>
      <c r="L21" s="760"/>
      <c r="M21" s="760"/>
      <c r="N21" s="761"/>
      <c r="O21" s="291"/>
      <c r="P21" s="292"/>
      <c r="Q21" s="292"/>
      <c r="R21" s="293"/>
      <c r="S21" s="291"/>
      <c r="T21" s="292"/>
      <c r="U21" s="292"/>
      <c r="V21" s="293"/>
      <c r="W21" s="291"/>
      <c r="X21" s="292"/>
      <c r="Y21" s="292"/>
      <c r="Z21" s="293"/>
      <c r="AA21" s="768"/>
      <c r="AB21" s="769"/>
      <c r="AC21" s="769"/>
      <c r="AD21" s="770"/>
      <c r="AE21" s="291"/>
      <c r="AF21" s="292"/>
      <c r="AG21" s="292"/>
      <c r="AH21" s="293"/>
      <c r="AI21" s="291"/>
      <c r="AJ21" s="292"/>
      <c r="AK21" s="292"/>
      <c r="AL21" s="293"/>
      <c r="AM21" s="291"/>
      <c r="AN21" s="292"/>
      <c r="AO21" s="292"/>
      <c r="AP21" s="293"/>
      <c r="AQ21" s="768"/>
      <c r="AR21" s="769"/>
      <c r="AS21" s="769"/>
      <c r="AT21" s="770"/>
      <c r="AU21" s="291"/>
      <c r="AV21" s="300"/>
      <c r="AW21" s="292"/>
      <c r="AX21" s="301"/>
    </row>
    <row r="22" spans="1:50" s="68" customFormat="1" ht="12.75" x14ac:dyDescent="0.25">
      <c r="A22" s="863"/>
      <c r="B22" s="1077"/>
      <c r="C22" s="302"/>
      <c r="D22" s="303"/>
      <c r="E22" s="303"/>
      <c r="F22" s="304"/>
      <c r="G22" s="302"/>
      <c r="H22" s="303"/>
      <c r="I22" s="303"/>
      <c r="J22" s="304"/>
      <c r="K22" s="943">
        <v>1</v>
      </c>
      <c r="L22" s="824"/>
      <c r="M22" s="824"/>
      <c r="N22" s="944"/>
      <c r="O22" s="302"/>
      <c r="P22" s="303"/>
      <c r="Q22" s="303"/>
      <c r="R22" s="304"/>
      <c r="S22" s="302"/>
      <c r="T22" s="482"/>
      <c r="U22" s="303"/>
      <c r="V22" s="304"/>
      <c r="W22" s="302"/>
      <c r="X22" s="303"/>
      <c r="Y22" s="303"/>
      <c r="Z22" s="304"/>
      <c r="AA22" s="943">
        <v>1</v>
      </c>
      <c r="AB22" s="824"/>
      <c r="AC22" s="824"/>
      <c r="AD22" s="944"/>
      <c r="AE22" s="482"/>
      <c r="AF22" s="303"/>
      <c r="AG22" s="303"/>
      <c r="AH22" s="304"/>
      <c r="AI22" s="302"/>
      <c r="AJ22" s="303"/>
      <c r="AK22" s="303"/>
      <c r="AL22" s="304"/>
      <c r="AM22" s="302"/>
      <c r="AN22" s="303"/>
      <c r="AO22" s="303"/>
      <c r="AP22" s="304"/>
      <c r="AQ22" s="943">
        <v>1</v>
      </c>
      <c r="AR22" s="824"/>
      <c r="AS22" s="824"/>
      <c r="AT22" s="944"/>
      <c r="AU22" s="302"/>
      <c r="AV22" s="308"/>
      <c r="AW22" s="303"/>
      <c r="AX22" s="309"/>
    </row>
    <row r="23" spans="1:50" ht="12.75" x14ac:dyDescent="0.25">
      <c r="A23" s="863">
        <f>+A21+1</f>
        <v>5</v>
      </c>
      <c r="B23" s="1077" t="s">
        <v>162</v>
      </c>
      <c r="C23" s="291"/>
      <c r="D23" s="292"/>
      <c r="E23" s="292"/>
      <c r="F23" s="293"/>
      <c r="G23" s="291"/>
      <c r="H23" s="292"/>
      <c r="I23" s="292"/>
      <c r="J23" s="293"/>
      <c r="K23" s="759"/>
      <c r="L23" s="760"/>
      <c r="M23" s="760"/>
      <c r="N23" s="761"/>
      <c r="O23" s="291"/>
      <c r="P23" s="292"/>
      <c r="Q23" s="292"/>
      <c r="R23" s="293"/>
      <c r="S23" s="291"/>
      <c r="T23" s="292"/>
      <c r="U23" s="292"/>
      <c r="V23" s="293"/>
      <c r="W23" s="291"/>
      <c r="X23" s="292"/>
      <c r="Y23" s="292"/>
      <c r="Z23" s="293"/>
      <c r="AA23" s="759"/>
      <c r="AB23" s="760"/>
      <c r="AC23" s="760"/>
      <c r="AD23" s="761"/>
      <c r="AE23" s="291"/>
      <c r="AF23" s="292"/>
      <c r="AG23" s="292"/>
      <c r="AH23" s="293"/>
      <c r="AI23" s="291"/>
      <c r="AJ23" s="292"/>
      <c r="AK23" s="292"/>
      <c r="AL23" s="293"/>
      <c r="AM23" s="291"/>
      <c r="AN23" s="292"/>
      <c r="AO23" s="292"/>
      <c r="AP23" s="293"/>
      <c r="AQ23" s="759"/>
      <c r="AR23" s="760"/>
      <c r="AS23" s="760"/>
      <c r="AT23" s="761"/>
      <c r="AU23" s="291"/>
      <c r="AV23" s="300"/>
      <c r="AW23" s="300"/>
      <c r="AX23" s="337"/>
    </row>
    <row r="24" spans="1:50" s="68" customFormat="1" ht="12.75" x14ac:dyDescent="0.25">
      <c r="A24" s="863"/>
      <c r="B24" s="1077"/>
      <c r="C24" s="302"/>
      <c r="D24" s="303"/>
      <c r="E24" s="303"/>
      <c r="F24" s="304"/>
      <c r="G24" s="482"/>
      <c r="H24" s="408"/>
      <c r="I24" s="303"/>
      <c r="J24" s="304"/>
      <c r="K24" s="943">
        <v>1</v>
      </c>
      <c r="L24" s="824"/>
      <c r="M24" s="824"/>
      <c r="N24" s="944"/>
      <c r="O24" s="302"/>
      <c r="P24" s="303"/>
      <c r="Q24" s="303"/>
      <c r="R24" s="304"/>
      <c r="S24" s="302"/>
      <c r="T24" s="303"/>
      <c r="U24" s="482"/>
      <c r="V24" s="304"/>
      <c r="W24" s="302"/>
      <c r="X24" s="303"/>
      <c r="Y24" s="303"/>
      <c r="Z24" s="304"/>
      <c r="AA24" s="943">
        <v>1</v>
      </c>
      <c r="AB24" s="824"/>
      <c r="AC24" s="824"/>
      <c r="AD24" s="944"/>
      <c r="AE24" s="302"/>
      <c r="AF24" s="303"/>
      <c r="AG24" s="303"/>
      <c r="AH24" s="482"/>
      <c r="AI24" s="302"/>
      <c r="AJ24" s="303"/>
      <c r="AK24" s="303"/>
      <c r="AL24" s="304"/>
      <c r="AM24" s="302"/>
      <c r="AN24" s="303"/>
      <c r="AO24" s="303"/>
      <c r="AP24" s="304"/>
      <c r="AQ24" s="943">
        <v>1</v>
      </c>
      <c r="AR24" s="824"/>
      <c r="AS24" s="824"/>
      <c r="AT24" s="944"/>
      <c r="AU24" s="302"/>
      <c r="AV24" s="308"/>
      <c r="AW24" s="308"/>
      <c r="AX24" s="338"/>
    </row>
    <row r="25" spans="1:50" ht="12.75" x14ac:dyDescent="0.25">
      <c r="A25" s="863">
        <f>+A23+1</f>
        <v>6</v>
      </c>
      <c r="B25" s="1077" t="s">
        <v>163</v>
      </c>
      <c r="C25" s="291"/>
      <c r="D25" s="292"/>
      <c r="E25" s="292"/>
      <c r="F25" s="293"/>
      <c r="G25" s="291"/>
      <c r="H25" s="292"/>
      <c r="I25" s="292"/>
      <c r="J25" s="293"/>
      <c r="K25" s="759"/>
      <c r="L25" s="760"/>
      <c r="M25" s="760"/>
      <c r="N25" s="761"/>
      <c r="O25" s="291"/>
      <c r="P25" s="292"/>
      <c r="Q25" s="292"/>
      <c r="R25" s="293"/>
      <c r="S25" s="291"/>
      <c r="T25" s="292"/>
      <c r="U25" s="292"/>
      <c r="V25" s="293"/>
      <c r="W25" s="291"/>
      <c r="X25" s="292"/>
      <c r="Y25" s="292"/>
      <c r="Z25" s="293"/>
      <c r="AA25" s="759"/>
      <c r="AB25" s="760"/>
      <c r="AC25" s="760"/>
      <c r="AD25" s="761"/>
      <c r="AE25" s="297"/>
      <c r="AF25" s="298"/>
      <c r="AG25" s="298"/>
      <c r="AH25" s="299"/>
      <c r="AI25" s="291"/>
      <c r="AJ25" s="292"/>
      <c r="AK25" s="292"/>
      <c r="AL25" s="293"/>
      <c r="AM25" s="291"/>
      <c r="AN25" s="292"/>
      <c r="AO25" s="292"/>
      <c r="AP25" s="293"/>
      <c r="AQ25" s="759"/>
      <c r="AR25" s="760"/>
      <c r="AS25" s="760"/>
      <c r="AT25" s="761"/>
      <c r="AU25" s="291"/>
      <c r="AV25" s="300"/>
      <c r="AW25" s="300"/>
      <c r="AX25" s="301"/>
    </row>
    <row r="26" spans="1:50" s="68" customFormat="1" ht="12.75" x14ac:dyDescent="0.25">
      <c r="A26" s="863"/>
      <c r="B26" s="1077"/>
      <c r="C26" s="302"/>
      <c r="D26" s="303"/>
      <c r="E26" s="303"/>
      <c r="F26" s="423"/>
      <c r="G26" s="302"/>
      <c r="H26" s="303"/>
      <c r="I26" s="303"/>
      <c r="J26" s="304"/>
      <c r="K26" s="943">
        <v>1</v>
      </c>
      <c r="L26" s="824"/>
      <c r="M26" s="824"/>
      <c r="N26" s="944"/>
      <c r="O26" s="302"/>
      <c r="P26" s="303"/>
      <c r="Q26" s="303"/>
      <c r="R26" s="304"/>
      <c r="S26" s="302"/>
      <c r="T26" s="303"/>
      <c r="U26" s="482"/>
      <c r="V26" s="304"/>
      <c r="W26" s="302"/>
      <c r="X26" s="303"/>
      <c r="Y26" s="303"/>
      <c r="Z26" s="304"/>
      <c r="AA26" s="943">
        <v>1</v>
      </c>
      <c r="AB26" s="824"/>
      <c r="AC26" s="824"/>
      <c r="AD26" s="944"/>
      <c r="AE26" s="305"/>
      <c r="AF26" s="306"/>
      <c r="AG26" s="482"/>
      <c r="AH26" s="307"/>
      <c r="AI26" s="302"/>
      <c r="AJ26" s="303"/>
      <c r="AK26" s="303"/>
      <c r="AL26" s="304"/>
      <c r="AM26" s="302"/>
      <c r="AN26" s="303"/>
      <c r="AO26" s="303"/>
      <c r="AP26" s="304"/>
      <c r="AQ26" s="943">
        <v>1</v>
      </c>
      <c r="AR26" s="824"/>
      <c r="AS26" s="824"/>
      <c r="AT26" s="944"/>
      <c r="AU26" s="302"/>
      <c r="AV26" s="308"/>
      <c r="AW26" s="308"/>
      <c r="AX26" s="309"/>
    </row>
    <row r="27" spans="1:50" ht="12.75" x14ac:dyDescent="0.25">
      <c r="A27" s="863">
        <f>+A25+1</f>
        <v>7</v>
      </c>
      <c r="B27" s="975" t="s">
        <v>164</v>
      </c>
      <c r="C27" s="318"/>
      <c r="D27" s="292"/>
      <c r="E27" s="292"/>
      <c r="F27" s="293"/>
      <c r="G27" s="291"/>
      <c r="H27" s="669"/>
      <c r="I27" s="410"/>
      <c r="J27" s="293"/>
      <c r="K27" s="759"/>
      <c r="L27" s="760"/>
      <c r="M27" s="760"/>
      <c r="N27" s="761"/>
      <c r="O27" s="291"/>
      <c r="P27" s="292"/>
      <c r="Q27" s="292"/>
      <c r="R27" s="293"/>
      <c r="S27" s="291"/>
      <c r="T27" s="292"/>
      <c r="U27" s="292"/>
      <c r="V27" s="293"/>
      <c r="W27" s="291"/>
      <c r="X27" s="292"/>
      <c r="Y27" s="292"/>
      <c r="Z27" s="293"/>
      <c r="AA27" s="759"/>
      <c r="AB27" s="760"/>
      <c r="AC27" s="760"/>
      <c r="AD27" s="761"/>
      <c r="AE27" s="291"/>
      <c r="AF27" s="292"/>
      <c r="AG27" s="292"/>
      <c r="AH27" s="293"/>
      <c r="AI27" s="291"/>
      <c r="AJ27" s="292"/>
      <c r="AK27" s="292"/>
      <c r="AL27" s="293"/>
      <c r="AM27" s="291"/>
      <c r="AN27" s="292"/>
      <c r="AO27" s="292"/>
      <c r="AP27" s="293"/>
      <c r="AQ27" s="759"/>
      <c r="AR27" s="760"/>
      <c r="AS27" s="760"/>
      <c r="AT27" s="761"/>
      <c r="AU27" s="291"/>
      <c r="AV27" s="300"/>
      <c r="AW27" s="300"/>
      <c r="AX27" s="337"/>
    </row>
    <row r="28" spans="1:50" ht="12.75" hidden="1" customHeight="1" x14ac:dyDescent="0.25">
      <c r="A28" s="863"/>
      <c r="B28" s="975"/>
      <c r="C28" s="483"/>
      <c r="D28" s="484"/>
      <c r="E28" s="484"/>
      <c r="F28" s="485"/>
      <c r="G28" s="483"/>
      <c r="H28" s="484"/>
      <c r="I28" s="484"/>
      <c r="J28" s="485"/>
      <c r="K28" s="486"/>
      <c r="L28" s="487"/>
      <c r="M28" s="487"/>
      <c r="N28" s="488"/>
      <c r="O28" s="483"/>
      <c r="P28" s="484"/>
      <c r="Q28" s="484"/>
      <c r="R28" s="485"/>
      <c r="S28" s="483"/>
      <c r="T28" s="484"/>
      <c r="U28" s="484"/>
      <c r="V28" s="485"/>
      <c r="W28" s="483"/>
      <c r="X28" s="484"/>
      <c r="Y28" s="484"/>
      <c r="Z28" s="485"/>
      <c r="AA28" s="486"/>
      <c r="AB28" s="487"/>
      <c r="AC28" s="487"/>
      <c r="AD28" s="488"/>
      <c r="AE28" s="483"/>
      <c r="AF28" s="484"/>
      <c r="AG28" s="484"/>
      <c r="AH28" s="485"/>
      <c r="AI28" s="483"/>
      <c r="AJ28" s="484"/>
      <c r="AK28" s="484"/>
      <c r="AL28" s="485"/>
      <c r="AM28" s="483"/>
      <c r="AN28" s="484"/>
      <c r="AO28" s="484"/>
      <c r="AP28" s="485"/>
      <c r="AQ28" s="486"/>
      <c r="AR28" s="487"/>
      <c r="AS28" s="487"/>
      <c r="AT28" s="488"/>
      <c r="AU28" s="483"/>
      <c r="AV28" s="484"/>
      <c r="AW28" s="484"/>
      <c r="AX28" s="489"/>
    </row>
    <row r="29" spans="1:50" ht="12.75" hidden="1" customHeight="1" x14ac:dyDescent="0.25">
      <c r="A29" s="863"/>
      <c r="B29" s="975"/>
      <c r="C29" s="490"/>
      <c r="D29" s="491"/>
      <c r="E29" s="491"/>
      <c r="F29" s="492"/>
      <c r="G29" s="493"/>
      <c r="H29" s="491"/>
      <c r="I29" s="491"/>
      <c r="J29" s="492"/>
      <c r="K29" s="494"/>
      <c r="L29" s="495"/>
      <c r="M29" s="495"/>
      <c r="N29" s="496"/>
      <c r="O29" s="493"/>
      <c r="P29" s="491"/>
      <c r="Q29" s="491"/>
      <c r="R29" s="492"/>
      <c r="S29" s="493"/>
      <c r="T29" s="491"/>
      <c r="U29" s="491"/>
      <c r="V29" s="492"/>
      <c r="W29" s="493"/>
      <c r="X29" s="491"/>
      <c r="Y29" s="491"/>
      <c r="Z29" s="492"/>
      <c r="AA29" s="494"/>
      <c r="AB29" s="495"/>
      <c r="AC29" s="495"/>
      <c r="AD29" s="496"/>
      <c r="AE29" s="493"/>
      <c r="AF29" s="491"/>
      <c r="AG29" s="491"/>
      <c r="AH29" s="492"/>
      <c r="AI29" s="493"/>
      <c r="AJ29" s="491"/>
      <c r="AK29" s="491"/>
      <c r="AL29" s="492"/>
      <c r="AM29" s="493"/>
      <c r="AN29" s="491"/>
      <c r="AO29" s="491"/>
      <c r="AP29" s="492"/>
      <c r="AQ29" s="494"/>
      <c r="AR29" s="495"/>
      <c r="AS29" s="495"/>
      <c r="AT29" s="496"/>
      <c r="AU29" s="493"/>
      <c r="AV29" s="497"/>
      <c r="AW29" s="497"/>
      <c r="AX29" s="498"/>
    </row>
    <row r="30" spans="1:50" ht="12.75" hidden="1" customHeight="1" x14ac:dyDescent="0.25">
      <c r="A30" s="863"/>
      <c r="B30" s="975"/>
      <c r="C30" s="490"/>
      <c r="D30" s="491"/>
      <c r="E30" s="491"/>
      <c r="F30" s="492"/>
      <c r="G30" s="493"/>
      <c r="H30" s="491"/>
      <c r="I30" s="491"/>
      <c r="J30" s="492"/>
      <c r="K30" s="494"/>
      <c r="L30" s="495"/>
      <c r="M30" s="495"/>
      <c r="N30" s="496"/>
      <c r="O30" s="493"/>
      <c r="P30" s="491"/>
      <c r="Q30" s="491"/>
      <c r="R30" s="492"/>
      <c r="S30" s="493"/>
      <c r="T30" s="491"/>
      <c r="U30" s="491"/>
      <c r="V30" s="492"/>
      <c r="W30" s="493"/>
      <c r="X30" s="491"/>
      <c r="Y30" s="491"/>
      <c r="Z30" s="492"/>
      <c r="AA30" s="494"/>
      <c r="AB30" s="495"/>
      <c r="AC30" s="495"/>
      <c r="AD30" s="496"/>
      <c r="AE30" s="493"/>
      <c r="AF30" s="491"/>
      <c r="AG30" s="491"/>
      <c r="AH30" s="492"/>
      <c r="AI30" s="493"/>
      <c r="AJ30" s="491"/>
      <c r="AK30" s="491"/>
      <c r="AL30" s="492"/>
      <c r="AM30" s="493"/>
      <c r="AN30" s="491"/>
      <c r="AO30" s="491"/>
      <c r="AP30" s="492"/>
      <c r="AQ30" s="494"/>
      <c r="AR30" s="495"/>
      <c r="AS30" s="495"/>
      <c r="AT30" s="496"/>
      <c r="AU30" s="493"/>
      <c r="AV30" s="497"/>
      <c r="AW30" s="497"/>
      <c r="AX30" s="498"/>
    </row>
    <row r="31" spans="1:50" ht="12.75" hidden="1" customHeight="1" x14ac:dyDescent="0.25">
      <c r="A31" s="863"/>
      <c r="B31" s="975"/>
      <c r="C31" s="493"/>
      <c r="D31" s="491"/>
      <c r="E31" s="491"/>
      <c r="F31" s="492"/>
      <c r="G31" s="493"/>
      <c r="H31" s="491"/>
      <c r="I31" s="491"/>
      <c r="J31" s="492"/>
      <c r="K31" s="494"/>
      <c r="L31" s="495"/>
      <c r="M31" s="495"/>
      <c r="N31" s="496"/>
      <c r="O31" s="493"/>
      <c r="P31" s="491"/>
      <c r="Q31" s="491"/>
      <c r="R31" s="492"/>
      <c r="S31" s="493"/>
      <c r="T31" s="491"/>
      <c r="U31" s="491"/>
      <c r="V31" s="492"/>
      <c r="W31" s="493"/>
      <c r="X31" s="491"/>
      <c r="Y31" s="491"/>
      <c r="Z31" s="492"/>
      <c r="AA31" s="494"/>
      <c r="AB31" s="495"/>
      <c r="AC31" s="495"/>
      <c r="AD31" s="496"/>
      <c r="AE31" s="493"/>
      <c r="AF31" s="491"/>
      <c r="AG31" s="491"/>
      <c r="AH31" s="492"/>
      <c r="AI31" s="493"/>
      <c r="AJ31" s="491"/>
      <c r="AK31" s="491"/>
      <c r="AL31" s="492"/>
      <c r="AM31" s="493"/>
      <c r="AN31" s="491"/>
      <c r="AO31" s="491"/>
      <c r="AP31" s="492"/>
      <c r="AQ31" s="494"/>
      <c r="AR31" s="495"/>
      <c r="AS31" s="495"/>
      <c r="AT31" s="496"/>
      <c r="AU31" s="493"/>
      <c r="AV31" s="497"/>
      <c r="AW31" s="491"/>
      <c r="AX31" s="498"/>
    </row>
    <row r="32" spans="1:50" ht="12.75" hidden="1" customHeight="1" x14ac:dyDescent="0.25">
      <c r="A32" s="863"/>
      <c r="B32" s="975"/>
      <c r="C32" s="490"/>
      <c r="D32" s="491"/>
      <c r="E32" s="491"/>
      <c r="F32" s="492"/>
      <c r="G32" s="493"/>
      <c r="H32" s="491"/>
      <c r="I32" s="491"/>
      <c r="J32" s="492"/>
      <c r="K32" s="494"/>
      <c r="L32" s="495"/>
      <c r="M32" s="495"/>
      <c r="N32" s="496"/>
      <c r="O32" s="493"/>
      <c r="P32" s="491"/>
      <c r="Q32" s="491"/>
      <c r="R32" s="492"/>
      <c r="S32" s="493"/>
      <c r="T32" s="491"/>
      <c r="U32" s="491"/>
      <c r="V32" s="492"/>
      <c r="W32" s="493"/>
      <c r="X32" s="491"/>
      <c r="Y32" s="491"/>
      <c r="Z32" s="492"/>
      <c r="AA32" s="494"/>
      <c r="AB32" s="495"/>
      <c r="AC32" s="495"/>
      <c r="AD32" s="496"/>
      <c r="AE32" s="493"/>
      <c r="AF32" s="491"/>
      <c r="AG32" s="491"/>
      <c r="AH32" s="492"/>
      <c r="AI32" s="493"/>
      <c r="AJ32" s="491"/>
      <c r="AK32" s="491"/>
      <c r="AL32" s="492"/>
      <c r="AM32" s="493"/>
      <c r="AN32" s="491"/>
      <c r="AO32" s="491"/>
      <c r="AP32" s="492"/>
      <c r="AQ32" s="494"/>
      <c r="AR32" s="495"/>
      <c r="AS32" s="495"/>
      <c r="AT32" s="496"/>
      <c r="AU32" s="493"/>
      <c r="AV32" s="497"/>
      <c r="AW32" s="497"/>
      <c r="AX32" s="498"/>
    </row>
    <row r="33" spans="1:50" s="68" customFormat="1" ht="12.75" x14ac:dyDescent="0.25">
      <c r="A33" s="863"/>
      <c r="B33" s="975"/>
      <c r="C33" s="319"/>
      <c r="D33" s="303"/>
      <c r="E33" s="303"/>
      <c r="F33" s="304"/>
      <c r="G33" s="302"/>
      <c r="H33" s="303"/>
      <c r="I33" s="303"/>
      <c r="J33" s="304"/>
      <c r="K33" s="943">
        <v>1</v>
      </c>
      <c r="L33" s="824"/>
      <c r="M33" s="824"/>
      <c r="N33" s="944"/>
      <c r="O33" s="302"/>
      <c r="P33" s="303"/>
      <c r="Q33" s="303"/>
      <c r="R33" s="304"/>
      <c r="S33" s="302"/>
      <c r="T33" s="303"/>
      <c r="U33" s="303"/>
      <c r="V33" s="423"/>
      <c r="W33" s="302"/>
      <c r="X33" s="303"/>
      <c r="Y33" s="303"/>
      <c r="Z33" s="304"/>
      <c r="AA33" s="943">
        <v>1</v>
      </c>
      <c r="AB33" s="824"/>
      <c r="AC33" s="824"/>
      <c r="AD33" s="944"/>
      <c r="AE33" s="482"/>
      <c r="AF33" s="303"/>
      <c r="AG33" s="303"/>
      <c r="AH33" s="304"/>
      <c r="AI33" s="302"/>
      <c r="AJ33" s="303"/>
      <c r="AK33" s="303"/>
      <c r="AL33" s="304"/>
      <c r="AM33" s="302"/>
      <c r="AN33" s="303"/>
      <c r="AO33" s="303"/>
      <c r="AP33" s="304"/>
      <c r="AQ33" s="943">
        <v>1</v>
      </c>
      <c r="AR33" s="824"/>
      <c r="AS33" s="824"/>
      <c r="AT33" s="944"/>
      <c r="AU33" s="302"/>
      <c r="AV33" s="308"/>
      <c r="AW33" s="308"/>
      <c r="AX33" s="309"/>
    </row>
    <row r="34" spans="1:50" ht="12.75" x14ac:dyDescent="0.25">
      <c r="A34" s="863">
        <f>+A27+1</f>
        <v>8</v>
      </c>
      <c r="B34" s="975" t="s">
        <v>165</v>
      </c>
      <c r="C34" s="318"/>
      <c r="D34" s="292"/>
      <c r="E34" s="292"/>
      <c r="F34" s="293"/>
      <c r="G34" s="291"/>
      <c r="H34" s="292"/>
      <c r="I34" s="292"/>
      <c r="J34" s="293"/>
      <c r="K34" s="759"/>
      <c r="L34" s="760"/>
      <c r="M34" s="760"/>
      <c r="N34" s="761"/>
      <c r="O34" s="291"/>
      <c r="P34" s="292"/>
      <c r="Q34" s="292"/>
      <c r="R34" s="293"/>
      <c r="S34" s="291"/>
      <c r="T34" s="292"/>
      <c r="U34" s="292"/>
      <c r="V34" s="293"/>
      <c r="W34" s="291"/>
      <c r="X34" s="292"/>
      <c r="Y34" s="292"/>
      <c r="Z34" s="293"/>
      <c r="AA34" s="759"/>
      <c r="AB34" s="760"/>
      <c r="AC34" s="760"/>
      <c r="AD34" s="761"/>
      <c r="AE34" s="291"/>
      <c r="AF34" s="292"/>
      <c r="AG34" s="292"/>
      <c r="AH34" s="293"/>
      <c r="AI34" s="291"/>
      <c r="AJ34" s="292"/>
      <c r="AK34" s="292"/>
      <c r="AL34" s="293"/>
      <c r="AM34" s="291"/>
      <c r="AN34" s="292"/>
      <c r="AO34" s="292"/>
      <c r="AP34" s="293"/>
      <c r="AQ34" s="759"/>
      <c r="AR34" s="760"/>
      <c r="AS34" s="760"/>
      <c r="AT34" s="761"/>
      <c r="AU34" s="291"/>
      <c r="AV34" s="300"/>
      <c r="AW34" s="300"/>
      <c r="AX34" s="301"/>
    </row>
    <row r="35" spans="1:50" s="68" customFormat="1" ht="12.75" x14ac:dyDescent="0.25">
      <c r="A35" s="863"/>
      <c r="B35" s="975"/>
      <c r="C35" s="319"/>
      <c r="D35" s="303"/>
      <c r="E35" s="303"/>
      <c r="F35" s="304"/>
      <c r="G35" s="302"/>
      <c r="H35" s="303"/>
      <c r="I35" s="482"/>
      <c r="J35" s="475"/>
      <c r="K35" s="943">
        <v>1</v>
      </c>
      <c r="L35" s="824"/>
      <c r="M35" s="824"/>
      <c r="N35" s="944"/>
      <c r="O35" s="302"/>
      <c r="P35" s="303"/>
      <c r="Q35" s="303"/>
      <c r="R35" s="304"/>
      <c r="S35" s="302"/>
      <c r="T35" s="303"/>
      <c r="U35" s="303"/>
      <c r="V35" s="423"/>
      <c r="W35" s="302"/>
      <c r="X35" s="303"/>
      <c r="Y35" s="303"/>
      <c r="Z35" s="304"/>
      <c r="AA35" s="943">
        <v>1</v>
      </c>
      <c r="AB35" s="824"/>
      <c r="AC35" s="824"/>
      <c r="AD35" s="944"/>
      <c r="AE35" s="302"/>
      <c r="AF35" s="303"/>
      <c r="AG35" s="303"/>
      <c r="AH35" s="304"/>
      <c r="AI35" s="302"/>
      <c r="AJ35" s="303"/>
      <c r="AK35" s="303"/>
      <c r="AL35" s="304"/>
      <c r="AM35" s="302"/>
      <c r="AN35" s="303"/>
      <c r="AO35" s="303"/>
      <c r="AP35" s="304"/>
      <c r="AQ35" s="943">
        <v>1</v>
      </c>
      <c r="AR35" s="824"/>
      <c r="AS35" s="824"/>
      <c r="AT35" s="944"/>
      <c r="AU35" s="302"/>
      <c r="AV35" s="308"/>
      <c r="AW35" s="308"/>
      <c r="AX35" s="309"/>
    </row>
    <row r="36" spans="1:50" ht="12.75" x14ac:dyDescent="0.25">
      <c r="A36" s="863">
        <f>+A34+1</f>
        <v>9</v>
      </c>
      <c r="B36" s="975" t="s">
        <v>166</v>
      </c>
      <c r="C36" s="318"/>
      <c r="D36" s="292"/>
      <c r="E36" s="292"/>
      <c r="F36" s="293"/>
      <c r="G36" s="291"/>
      <c r="H36" s="292"/>
      <c r="I36" s="292"/>
      <c r="J36" s="293"/>
      <c r="K36" s="759"/>
      <c r="L36" s="760"/>
      <c r="M36" s="760"/>
      <c r="N36" s="761"/>
      <c r="O36" s="291"/>
      <c r="P36" s="292"/>
      <c r="Q36" s="292"/>
      <c r="R36" s="293"/>
      <c r="S36" s="291"/>
      <c r="T36" s="292"/>
      <c r="U36" s="292"/>
      <c r="V36" s="293"/>
      <c r="W36" s="291"/>
      <c r="X36" s="292"/>
      <c r="Y36" s="292"/>
      <c r="Z36" s="293"/>
      <c r="AA36" s="759"/>
      <c r="AB36" s="760"/>
      <c r="AC36" s="760"/>
      <c r="AD36" s="761"/>
      <c r="AE36" s="291"/>
      <c r="AF36" s="292"/>
      <c r="AG36" s="292"/>
      <c r="AH36" s="293"/>
      <c r="AI36" s="291"/>
      <c r="AJ36" s="292"/>
      <c r="AK36" s="292"/>
      <c r="AL36" s="293"/>
      <c r="AM36" s="291"/>
      <c r="AN36" s="292"/>
      <c r="AO36" s="292"/>
      <c r="AP36" s="293"/>
      <c r="AQ36" s="759"/>
      <c r="AR36" s="760"/>
      <c r="AS36" s="760"/>
      <c r="AT36" s="761"/>
      <c r="AU36" s="291"/>
      <c r="AV36" s="300"/>
      <c r="AW36" s="300"/>
      <c r="AX36" s="337"/>
    </row>
    <row r="37" spans="1:50" s="68" customFormat="1" ht="13.5" thickBot="1" x14ac:dyDescent="0.3">
      <c r="A37" s="846"/>
      <c r="B37" s="1078"/>
      <c r="C37" s="347"/>
      <c r="D37" s="348"/>
      <c r="E37" s="348"/>
      <c r="F37" s="349"/>
      <c r="G37" s="350"/>
      <c r="H37" s="348"/>
      <c r="I37" s="348"/>
      <c r="J37" s="349"/>
      <c r="K37" s="943">
        <v>1</v>
      </c>
      <c r="L37" s="824"/>
      <c r="M37" s="824"/>
      <c r="N37" s="944"/>
      <c r="O37" s="350"/>
      <c r="P37" s="348"/>
      <c r="Q37" s="348"/>
      <c r="R37" s="349"/>
      <c r="S37" s="350"/>
      <c r="T37" s="348"/>
      <c r="U37" s="348"/>
      <c r="V37" s="745"/>
      <c r="W37" s="350"/>
      <c r="X37" s="348"/>
      <c r="Y37" s="348"/>
      <c r="Z37" s="349"/>
      <c r="AA37" s="943">
        <v>1</v>
      </c>
      <c r="AB37" s="824"/>
      <c r="AC37" s="824"/>
      <c r="AD37" s="944"/>
      <c r="AE37" s="350"/>
      <c r="AF37" s="348"/>
      <c r="AG37" s="348"/>
      <c r="AH37" s="746"/>
      <c r="AI37" s="350"/>
      <c r="AJ37" s="348"/>
      <c r="AK37" s="348"/>
      <c r="AL37" s="746"/>
      <c r="AM37" s="350"/>
      <c r="AN37" s="348"/>
      <c r="AO37" s="348"/>
      <c r="AP37" s="349"/>
      <c r="AQ37" s="943">
        <v>1</v>
      </c>
      <c r="AR37" s="824"/>
      <c r="AS37" s="824"/>
      <c r="AT37" s="944"/>
      <c r="AU37" s="350"/>
      <c r="AV37" s="351"/>
      <c r="AW37" s="351"/>
      <c r="AX37" s="417"/>
    </row>
    <row r="38" spans="1:50" ht="30.75" customHeight="1" thickTop="1" thickBot="1" x14ac:dyDescent="0.3">
      <c r="A38" s="1079" t="s">
        <v>146</v>
      </c>
      <c r="B38" s="1080"/>
      <c r="C38" s="1067">
        <f>(K5+K7+K9+K11+K13+K16+K18+K20+K22+K24+K26+K33+K35+K37)/14</f>
        <v>1</v>
      </c>
      <c r="D38" s="1068"/>
      <c r="E38" s="1068"/>
      <c r="F38" s="1068"/>
      <c r="G38" s="1068"/>
      <c r="H38" s="1068"/>
      <c r="I38" s="1068"/>
      <c r="J38" s="1068"/>
      <c r="K38" s="1068"/>
      <c r="L38" s="1068"/>
      <c r="M38" s="1068"/>
      <c r="N38" s="1068"/>
      <c r="O38" s="871">
        <f>(AA5+AA7+AA9+AA11+AA13+AA16+AA18+AA20+AA22+AA24+AA26+AA33+AA35+AA37)/14</f>
        <v>1</v>
      </c>
      <c r="P38" s="872"/>
      <c r="Q38" s="872"/>
      <c r="R38" s="872"/>
      <c r="S38" s="872"/>
      <c r="T38" s="872"/>
      <c r="U38" s="872"/>
      <c r="V38" s="872"/>
      <c r="W38" s="872"/>
      <c r="X38" s="872"/>
      <c r="Y38" s="872"/>
      <c r="Z38" s="872"/>
      <c r="AA38" s="872"/>
      <c r="AB38" s="872"/>
      <c r="AC38" s="872"/>
      <c r="AD38" s="873"/>
      <c r="AE38" s="865">
        <f>(AQ5+AQ7+AQ9+AQ11+AQ13+AQ16+AQ18+AQ20+AQ22+AQ24+AQ26+AQ33+AQ35+AQ37)/14</f>
        <v>1</v>
      </c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7"/>
    </row>
    <row r="39" spans="1:50" ht="17.25" thickTop="1" thickBot="1" x14ac:dyDescent="0.3">
      <c r="A39" s="856" t="s">
        <v>145</v>
      </c>
      <c r="B39" s="85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747"/>
      <c r="AB39" s="747"/>
      <c r="AC39" s="747"/>
      <c r="AD39" s="747"/>
      <c r="AE39" s="27"/>
      <c r="AF39" s="827"/>
      <c r="AG39" s="827"/>
      <c r="AH39" s="827"/>
      <c r="AI39" s="827"/>
      <c r="AJ39" s="27"/>
      <c r="AK39" s="27"/>
      <c r="AL39" s="27"/>
      <c r="AM39" s="27"/>
      <c r="AN39" s="27"/>
      <c r="AO39" s="27"/>
      <c r="AP39" s="27"/>
      <c r="AQ39" s="747"/>
      <c r="AR39" s="747"/>
      <c r="AS39" s="747"/>
      <c r="AT39" s="747"/>
      <c r="AU39" s="27"/>
      <c r="AV39" s="27"/>
      <c r="AW39" s="27"/>
      <c r="AX39" s="276"/>
    </row>
    <row r="40" spans="1:50" ht="20.25" thickTop="1" thickBot="1" x14ac:dyDescent="0.3">
      <c r="A40" s="858">
        <f>SUM(C40:AX40)</f>
        <v>1</v>
      </c>
      <c r="B40" s="859"/>
      <c r="C40" s="945">
        <f>(C38*(100/3))/100</f>
        <v>0.33333333333333337</v>
      </c>
      <c r="D40" s="832"/>
      <c r="E40" s="832"/>
      <c r="F40" s="832"/>
      <c r="G40" s="832"/>
      <c r="H40" s="832"/>
      <c r="I40" s="832"/>
      <c r="J40" s="832"/>
      <c r="K40" s="832"/>
      <c r="L40" s="832"/>
      <c r="M40" s="832"/>
      <c r="N40" s="833"/>
      <c r="O40" s="25"/>
      <c r="P40" s="278"/>
      <c r="Q40" s="279"/>
      <c r="R40" s="279"/>
      <c r="S40" s="279"/>
      <c r="T40" s="279"/>
      <c r="U40" s="279"/>
      <c r="V40" s="279"/>
      <c r="W40" s="279"/>
      <c r="X40" s="278"/>
      <c r="Y40" s="278"/>
      <c r="Z40" s="278"/>
      <c r="AA40" s="1066">
        <f>(O38*(100/3))/100</f>
        <v>0.33333333333333337</v>
      </c>
      <c r="AB40" s="1066"/>
      <c r="AC40" s="1066"/>
      <c r="AD40" s="1066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1066">
        <f>(AE38*(100/3))/100</f>
        <v>0.33333333333333337</v>
      </c>
      <c r="AR40" s="1066"/>
      <c r="AS40" s="1066"/>
      <c r="AT40" s="1066"/>
      <c r="AU40" s="279"/>
      <c r="AV40" s="278"/>
      <c r="AW40" s="278"/>
      <c r="AX40" s="280"/>
    </row>
    <row r="41" spans="1:50" ht="12" thickTop="1" x14ac:dyDescent="0.25"/>
    <row r="42" spans="1:50" x14ac:dyDescent="0.25">
      <c r="C42" s="27"/>
      <c r="D42" s="27"/>
      <c r="E42" s="27"/>
      <c r="F42" s="677"/>
      <c r="G42" s="27"/>
      <c r="H42" s="27"/>
      <c r="I42" s="27"/>
      <c r="J42" s="27"/>
      <c r="K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50" ht="15.75" x14ac:dyDescent="0.25">
      <c r="C43" s="829" t="s">
        <v>186</v>
      </c>
      <c r="D43" s="829"/>
      <c r="E43" s="829"/>
      <c r="F43" s="829"/>
      <c r="G43" s="829"/>
      <c r="H43" s="829"/>
      <c r="I43" s="829"/>
      <c r="J43" s="829"/>
      <c r="K43" s="829"/>
      <c r="L43" s="829"/>
      <c r="S43" s="27"/>
      <c r="T43" s="27"/>
      <c r="U43" s="27"/>
      <c r="V43" s="63"/>
      <c r="W43" s="27"/>
      <c r="X43" s="27"/>
      <c r="Y43" s="27"/>
      <c r="Z43" s="27"/>
      <c r="AA43" s="27"/>
      <c r="AB43" s="27"/>
      <c r="AC43" s="27"/>
      <c r="AG43" s="27"/>
      <c r="AH43" s="27"/>
      <c r="AI43" s="27"/>
      <c r="AJ43" s="27"/>
      <c r="AK43" s="27"/>
      <c r="AL43" s="27"/>
      <c r="AM43" s="790"/>
      <c r="AN43" s="790"/>
      <c r="AO43" s="790"/>
      <c r="AP43" s="790"/>
      <c r="AQ43" s="790"/>
      <c r="AR43" s="790"/>
      <c r="AS43" s="790"/>
      <c r="AT43" s="790"/>
      <c r="AU43" s="790"/>
      <c r="AV43" s="790"/>
      <c r="AW43" s="790"/>
    </row>
    <row r="44" spans="1:50" ht="15.75" x14ac:dyDescent="0.25">
      <c r="C44" s="828" t="s">
        <v>51</v>
      </c>
      <c r="D44" s="828"/>
      <c r="E44" s="828"/>
      <c r="F44" s="828"/>
      <c r="G44" s="828"/>
      <c r="H44" s="828"/>
      <c r="I44" s="828"/>
      <c r="J44" s="828"/>
      <c r="K44" s="828"/>
      <c r="L44" s="828"/>
      <c r="S44" s="27"/>
      <c r="T44" s="27"/>
      <c r="U44" s="27"/>
      <c r="V44" s="64"/>
      <c r="W44" s="27"/>
      <c r="X44" s="27"/>
      <c r="Y44" s="27"/>
      <c r="Z44" s="27"/>
      <c r="AA44" s="27"/>
      <c r="AB44" s="27"/>
      <c r="AC44" s="27"/>
      <c r="AM44" s="830" t="s">
        <v>49</v>
      </c>
      <c r="AN44" s="830"/>
      <c r="AO44" s="830"/>
      <c r="AP44" s="830"/>
      <c r="AQ44" s="830"/>
      <c r="AR44" s="830"/>
      <c r="AS44" s="830"/>
      <c r="AT44" s="830"/>
      <c r="AU44" s="830"/>
      <c r="AV44" s="830"/>
      <c r="AW44" s="830"/>
    </row>
  </sheetData>
  <mergeCells count="99">
    <mergeCell ref="AQ26:AT26"/>
    <mergeCell ref="AQ33:AT33"/>
    <mergeCell ref="AQ35:AT35"/>
    <mergeCell ref="AQ37:AT37"/>
    <mergeCell ref="AQ16:AT16"/>
    <mergeCell ref="AQ18:AT18"/>
    <mergeCell ref="AQ20:AT20"/>
    <mergeCell ref="AQ22:AT22"/>
    <mergeCell ref="AQ24:AT24"/>
    <mergeCell ref="AQ5:AT5"/>
    <mergeCell ref="AQ7:AT7"/>
    <mergeCell ref="AQ9:AT9"/>
    <mergeCell ref="AQ11:AT11"/>
    <mergeCell ref="AQ13:AT13"/>
    <mergeCell ref="A15:A16"/>
    <mergeCell ref="A17:A18"/>
    <mergeCell ref="A19:A20"/>
    <mergeCell ref="A21:A22"/>
    <mergeCell ref="A23:A24"/>
    <mergeCell ref="B15:B16"/>
    <mergeCell ref="B17:B18"/>
    <mergeCell ref="B19:B20"/>
    <mergeCell ref="B21:B22"/>
    <mergeCell ref="A40:B40"/>
    <mergeCell ref="B23:B24"/>
    <mergeCell ref="B25:B26"/>
    <mergeCell ref="B27:B33"/>
    <mergeCell ref="B34:B35"/>
    <mergeCell ref="B36:B37"/>
    <mergeCell ref="A39:B39"/>
    <mergeCell ref="A25:A26"/>
    <mergeCell ref="A27:A33"/>
    <mergeCell ref="A34:A35"/>
    <mergeCell ref="A36:A37"/>
    <mergeCell ref="A38:B38"/>
    <mergeCell ref="S1:V1"/>
    <mergeCell ref="B1:B2"/>
    <mergeCell ref="C1:F1"/>
    <mergeCell ref="G1:J1"/>
    <mergeCell ref="K1:N1"/>
    <mergeCell ref="O1:R1"/>
    <mergeCell ref="AU1:AX1"/>
    <mergeCell ref="W1:Z1"/>
    <mergeCell ref="AA1:AD1"/>
    <mergeCell ref="AE1:AH1"/>
    <mergeCell ref="AI1:AL1"/>
    <mergeCell ref="AM1:AP1"/>
    <mergeCell ref="AQ1:AT1"/>
    <mergeCell ref="A3:AX3"/>
    <mergeCell ref="A14:AX14"/>
    <mergeCell ref="B4:B5"/>
    <mergeCell ref="B6:B7"/>
    <mergeCell ref="B8:B9"/>
    <mergeCell ref="B10:B11"/>
    <mergeCell ref="B12:B13"/>
    <mergeCell ref="A12:A13"/>
    <mergeCell ref="A10:A11"/>
    <mergeCell ref="A8:A9"/>
    <mergeCell ref="A6:A7"/>
    <mergeCell ref="A4:A5"/>
    <mergeCell ref="AA5:AD5"/>
    <mergeCell ref="AA7:AD7"/>
    <mergeCell ref="AA9:AD9"/>
    <mergeCell ref="AA11:AD11"/>
    <mergeCell ref="AA13:AD13"/>
    <mergeCell ref="AA16:AD16"/>
    <mergeCell ref="AA18:AD18"/>
    <mergeCell ref="AA20:AD20"/>
    <mergeCell ref="AA22:AD22"/>
    <mergeCell ref="AA24:AD24"/>
    <mergeCell ref="AA26:AD26"/>
    <mergeCell ref="AA33:AD33"/>
    <mergeCell ref="AA35:AD35"/>
    <mergeCell ref="AA37:AD37"/>
    <mergeCell ref="C43:L43"/>
    <mergeCell ref="C44:L44"/>
    <mergeCell ref="AM44:AW44"/>
    <mergeCell ref="AM43:AW43"/>
    <mergeCell ref="O38:AD38"/>
    <mergeCell ref="AA40:AD40"/>
    <mergeCell ref="C38:N38"/>
    <mergeCell ref="C40:N40"/>
    <mergeCell ref="AQ40:AT40"/>
    <mergeCell ref="AF39:AI39"/>
    <mergeCell ref="AE38:AX38"/>
    <mergeCell ref="K5:N5"/>
    <mergeCell ref="K7:N7"/>
    <mergeCell ref="K9:N9"/>
    <mergeCell ref="K11:N11"/>
    <mergeCell ref="K13:N13"/>
    <mergeCell ref="K26:N26"/>
    <mergeCell ref="K33:N33"/>
    <mergeCell ref="K35:N35"/>
    <mergeCell ref="K37:N37"/>
    <mergeCell ref="K16:N16"/>
    <mergeCell ref="K18:N18"/>
    <mergeCell ref="K20:N20"/>
    <mergeCell ref="K22:N22"/>
    <mergeCell ref="K24:N24"/>
  </mergeCells>
  <hyperlinks>
    <hyperlink ref="A1" location="'LISTADO DE MANTENIMIENTOS'!A1" display="INICIO" xr:uid="{00000000-0004-0000-0D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9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ignoredErrors>
    <ignoredError sqref="A34" formula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00"/>
  </sheetPr>
  <dimension ref="A1:BB21"/>
  <sheetViews>
    <sheetView tabSelected="1" workbookViewId="0"/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1084" t="s">
        <v>85</v>
      </c>
      <c r="B3" s="1069"/>
      <c r="C3" s="1069"/>
      <c r="D3" s="1069"/>
      <c r="E3" s="1069"/>
      <c r="F3" s="1069"/>
      <c r="G3" s="1069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1069"/>
      <c r="AW3" s="1069"/>
      <c r="AX3" s="1070"/>
    </row>
    <row r="4" spans="1:54" s="2" customFormat="1" ht="12.75" x14ac:dyDescent="0.25">
      <c r="A4" s="999">
        <v>1</v>
      </c>
      <c r="B4" s="1083" t="s">
        <v>52</v>
      </c>
      <c r="C4" s="321"/>
      <c r="D4" s="311"/>
      <c r="E4" s="311"/>
      <c r="F4" s="312"/>
      <c r="G4" s="310"/>
      <c r="H4" s="311"/>
      <c r="I4" s="311"/>
      <c r="J4" s="312"/>
      <c r="K4" s="310"/>
      <c r="L4" s="311"/>
      <c r="M4" s="311"/>
      <c r="N4" s="312"/>
      <c r="O4" s="315"/>
      <c r="P4" s="313"/>
      <c r="Q4" s="313"/>
      <c r="R4" s="314"/>
      <c r="S4" s="310"/>
      <c r="T4" s="311"/>
      <c r="U4" s="311"/>
      <c r="V4" s="312"/>
      <c r="W4" s="310"/>
      <c r="X4" s="311"/>
      <c r="Y4" s="311"/>
      <c r="Z4" s="312"/>
      <c r="AA4" s="310"/>
      <c r="AB4" s="311"/>
      <c r="AC4" s="311"/>
      <c r="AD4" s="312"/>
      <c r="AE4" s="310"/>
      <c r="AF4" s="311"/>
      <c r="AG4" s="311"/>
      <c r="AH4" s="312"/>
      <c r="AI4" s="310"/>
      <c r="AJ4" s="311"/>
      <c r="AK4" s="311"/>
      <c r="AL4" s="312"/>
      <c r="AM4" s="310"/>
      <c r="AN4" s="311"/>
      <c r="AO4" s="311"/>
      <c r="AP4" s="312"/>
      <c r="AQ4" s="310"/>
      <c r="AR4" s="311"/>
      <c r="AS4" s="311"/>
      <c r="AT4" s="312"/>
      <c r="AU4" s="310"/>
      <c r="AV4" s="316"/>
      <c r="AW4" s="311"/>
      <c r="AX4" s="317"/>
      <c r="AY4" s="66"/>
      <c r="AZ4" s="66"/>
      <c r="BA4" s="66"/>
      <c r="BB4" s="66"/>
    </row>
    <row r="5" spans="1:54" s="2" customFormat="1" ht="12.75" x14ac:dyDescent="0.25">
      <c r="A5" s="1000"/>
      <c r="B5" s="1081"/>
      <c r="C5" s="319"/>
      <c r="D5" s="303"/>
      <c r="E5" s="303"/>
      <c r="F5" s="304"/>
      <c r="G5" s="302"/>
      <c r="H5" s="303"/>
      <c r="I5" s="303"/>
      <c r="J5" s="304"/>
      <c r="K5" s="302"/>
      <c r="L5" s="303"/>
      <c r="M5" s="303"/>
      <c r="N5" s="304"/>
      <c r="O5" s="302"/>
      <c r="P5" s="303"/>
      <c r="Q5" s="303"/>
      <c r="R5" s="304"/>
      <c r="S5" s="302"/>
      <c r="T5" s="303"/>
      <c r="U5" s="303"/>
      <c r="V5" s="304"/>
      <c r="W5" s="302"/>
      <c r="X5" s="303"/>
      <c r="Y5" s="303"/>
      <c r="Z5" s="304"/>
      <c r="AA5" s="302"/>
      <c r="AB5" s="303"/>
      <c r="AC5" s="303"/>
      <c r="AD5" s="304"/>
      <c r="AE5" s="302"/>
      <c r="AF5" s="303"/>
      <c r="AG5" s="303"/>
      <c r="AH5" s="304"/>
      <c r="AI5" s="302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943">
        <v>1</v>
      </c>
      <c r="AV5" s="824"/>
      <c r="AW5" s="824"/>
      <c r="AX5" s="1100"/>
      <c r="AY5" s="66"/>
      <c r="AZ5" s="66"/>
      <c r="BA5" s="66"/>
      <c r="BB5" s="66"/>
    </row>
    <row r="6" spans="1:54" ht="12.75" x14ac:dyDescent="0.25">
      <c r="A6" s="1000">
        <f>+A4+1</f>
        <v>2</v>
      </c>
      <c r="B6" s="1081" t="s">
        <v>47</v>
      </c>
      <c r="C6" s="318"/>
      <c r="D6" s="292"/>
      <c r="E6" s="292"/>
      <c r="F6" s="293"/>
      <c r="G6" s="291"/>
      <c r="H6" s="292"/>
      <c r="I6" s="292"/>
      <c r="J6" s="293"/>
      <c r="K6" s="291"/>
      <c r="L6" s="292"/>
      <c r="M6" s="292"/>
      <c r="N6" s="293"/>
      <c r="O6" s="296"/>
      <c r="P6" s="294"/>
      <c r="Q6" s="294"/>
      <c r="R6" s="295"/>
      <c r="S6" s="291"/>
      <c r="T6" s="292"/>
      <c r="U6" s="292"/>
      <c r="V6" s="293"/>
      <c r="W6" s="291"/>
      <c r="X6" s="292"/>
      <c r="Y6" s="292"/>
      <c r="Z6" s="293"/>
      <c r="AA6" s="291"/>
      <c r="AB6" s="292"/>
      <c r="AC6" s="292"/>
      <c r="AD6" s="293"/>
      <c r="AE6" s="291"/>
      <c r="AF6" s="292"/>
      <c r="AG6" s="292"/>
      <c r="AH6" s="293"/>
      <c r="AI6" s="291"/>
      <c r="AJ6" s="292"/>
      <c r="AK6" s="292"/>
      <c r="AL6" s="293"/>
      <c r="AM6" s="291"/>
      <c r="AN6" s="292"/>
      <c r="AO6" s="292"/>
      <c r="AP6" s="293"/>
      <c r="AQ6" s="291"/>
      <c r="AR6" s="292"/>
      <c r="AS6" s="292"/>
      <c r="AT6" s="293"/>
      <c r="AU6" s="291"/>
      <c r="AV6" s="292"/>
      <c r="AW6" s="300"/>
      <c r="AX6" s="301"/>
      <c r="AY6" s="68"/>
      <c r="AZ6" s="68"/>
      <c r="BA6" s="68"/>
      <c r="BB6" s="68"/>
    </row>
    <row r="7" spans="1:54" ht="12.75" x14ac:dyDescent="0.25">
      <c r="A7" s="1000"/>
      <c r="B7" s="1081"/>
      <c r="C7" s="319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302"/>
      <c r="P7" s="303"/>
      <c r="Q7" s="303"/>
      <c r="R7" s="304"/>
      <c r="S7" s="302"/>
      <c r="T7" s="303"/>
      <c r="U7" s="303"/>
      <c r="V7" s="304"/>
      <c r="W7" s="302"/>
      <c r="X7" s="303"/>
      <c r="Y7" s="303"/>
      <c r="Z7" s="304"/>
      <c r="AA7" s="302"/>
      <c r="AB7" s="303"/>
      <c r="AC7" s="303"/>
      <c r="AD7" s="304"/>
      <c r="AE7" s="302"/>
      <c r="AF7" s="303"/>
      <c r="AG7" s="303"/>
      <c r="AH7" s="304"/>
      <c r="AI7" s="302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943">
        <v>1</v>
      </c>
      <c r="AV7" s="824"/>
      <c r="AW7" s="824"/>
      <c r="AX7" s="1100"/>
      <c r="AY7" s="68"/>
      <c r="AZ7" s="68"/>
      <c r="BA7" s="68"/>
      <c r="BB7" s="68"/>
    </row>
    <row r="8" spans="1:54" ht="12.75" x14ac:dyDescent="0.25">
      <c r="A8" s="1000">
        <f>+A6+1</f>
        <v>3</v>
      </c>
      <c r="B8" s="1081" t="s">
        <v>46</v>
      </c>
      <c r="C8" s="318"/>
      <c r="D8" s="292"/>
      <c r="E8" s="292"/>
      <c r="F8" s="293"/>
      <c r="G8" s="291"/>
      <c r="H8" s="292"/>
      <c r="I8" s="292"/>
      <c r="J8" s="293"/>
      <c r="K8" s="291"/>
      <c r="L8" s="292"/>
      <c r="M8" s="292"/>
      <c r="N8" s="293"/>
      <c r="O8" s="296"/>
      <c r="P8" s="294"/>
      <c r="Q8" s="294"/>
      <c r="R8" s="295"/>
      <c r="S8" s="291"/>
      <c r="T8" s="292"/>
      <c r="U8" s="292"/>
      <c r="V8" s="293"/>
      <c r="W8" s="291"/>
      <c r="X8" s="292"/>
      <c r="Y8" s="292"/>
      <c r="Z8" s="293"/>
      <c r="AA8" s="291"/>
      <c r="AB8" s="292"/>
      <c r="AC8" s="292"/>
      <c r="AD8" s="293"/>
      <c r="AE8" s="291"/>
      <c r="AF8" s="292"/>
      <c r="AG8" s="292"/>
      <c r="AH8" s="293"/>
      <c r="AI8" s="291"/>
      <c r="AJ8" s="292"/>
      <c r="AK8" s="292"/>
      <c r="AL8" s="293"/>
      <c r="AM8" s="291"/>
      <c r="AN8" s="292"/>
      <c r="AO8" s="292"/>
      <c r="AP8" s="293"/>
      <c r="AQ8" s="291"/>
      <c r="AR8" s="292"/>
      <c r="AS8" s="292"/>
      <c r="AT8" s="293"/>
      <c r="AU8" s="291"/>
      <c r="AV8" s="300"/>
      <c r="AW8" s="300"/>
      <c r="AX8" s="301"/>
      <c r="AY8" s="68"/>
      <c r="AZ8" s="68"/>
      <c r="BA8" s="68"/>
      <c r="BB8" s="68"/>
    </row>
    <row r="9" spans="1:54" ht="12.75" x14ac:dyDescent="0.25">
      <c r="A9" s="1000"/>
      <c r="B9" s="1081"/>
      <c r="C9" s="319"/>
      <c r="D9" s="303"/>
      <c r="E9" s="303"/>
      <c r="F9" s="304"/>
      <c r="G9" s="302"/>
      <c r="H9" s="303"/>
      <c r="I9" s="303"/>
      <c r="J9" s="304"/>
      <c r="K9" s="302"/>
      <c r="L9" s="303"/>
      <c r="M9" s="303"/>
      <c r="N9" s="304"/>
      <c r="O9" s="302"/>
      <c r="P9" s="303"/>
      <c r="Q9" s="303"/>
      <c r="R9" s="304"/>
      <c r="S9" s="302"/>
      <c r="T9" s="303"/>
      <c r="U9" s="303"/>
      <c r="V9" s="304"/>
      <c r="W9" s="302"/>
      <c r="X9" s="303"/>
      <c r="Y9" s="303"/>
      <c r="Z9" s="304"/>
      <c r="AA9" s="302"/>
      <c r="AB9" s="303"/>
      <c r="AC9" s="303"/>
      <c r="AD9" s="304"/>
      <c r="AE9" s="302"/>
      <c r="AF9" s="303"/>
      <c r="AG9" s="303"/>
      <c r="AH9" s="304"/>
      <c r="AI9" s="302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943">
        <v>1</v>
      </c>
      <c r="AV9" s="824"/>
      <c r="AW9" s="824"/>
      <c r="AX9" s="1100"/>
      <c r="AY9" s="68"/>
      <c r="AZ9" s="68"/>
      <c r="BA9" s="68"/>
      <c r="BB9" s="68"/>
    </row>
    <row r="10" spans="1:54" ht="12.75" x14ac:dyDescent="0.25">
      <c r="A10" s="1000">
        <f t="shared" ref="A10" si="0">+A8+1</f>
        <v>4</v>
      </c>
      <c r="B10" s="1081" t="s">
        <v>48</v>
      </c>
      <c r="C10" s="318"/>
      <c r="D10" s="292"/>
      <c r="E10" s="292"/>
      <c r="F10" s="293"/>
      <c r="G10" s="291"/>
      <c r="H10" s="292"/>
      <c r="I10" s="292"/>
      <c r="J10" s="293"/>
      <c r="K10" s="291"/>
      <c r="L10" s="292"/>
      <c r="M10" s="292"/>
      <c r="N10" s="293"/>
      <c r="O10" s="296"/>
      <c r="P10" s="294"/>
      <c r="Q10" s="294"/>
      <c r="R10" s="295"/>
      <c r="S10" s="291"/>
      <c r="T10" s="292"/>
      <c r="U10" s="292"/>
      <c r="V10" s="293"/>
      <c r="W10" s="291"/>
      <c r="X10" s="292"/>
      <c r="Y10" s="292"/>
      <c r="Z10" s="293"/>
      <c r="AA10" s="291"/>
      <c r="AB10" s="292"/>
      <c r="AC10" s="292"/>
      <c r="AD10" s="293"/>
      <c r="AE10" s="291"/>
      <c r="AF10" s="292"/>
      <c r="AG10" s="292"/>
      <c r="AH10" s="293"/>
      <c r="AI10" s="291"/>
      <c r="AJ10" s="292"/>
      <c r="AK10" s="292"/>
      <c r="AL10" s="293"/>
      <c r="AM10" s="291"/>
      <c r="AN10" s="292"/>
      <c r="AO10" s="292"/>
      <c r="AP10" s="293"/>
      <c r="AQ10" s="291"/>
      <c r="AR10" s="292"/>
      <c r="AS10" s="292"/>
      <c r="AT10" s="293"/>
      <c r="AU10" s="291"/>
      <c r="AV10" s="292"/>
      <c r="AW10" s="292"/>
      <c r="AX10" s="301"/>
      <c r="AY10" s="68"/>
      <c r="AZ10" s="68"/>
      <c r="BA10" s="68"/>
      <c r="BB10" s="68"/>
    </row>
    <row r="11" spans="1:54" ht="15.75" customHeight="1" thickBot="1" x14ac:dyDescent="0.3">
      <c r="A11" s="1075"/>
      <c r="B11" s="1082"/>
      <c r="C11" s="330"/>
      <c r="D11" s="331"/>
      <c r="E11" s="331"/>
      <c r="F11" s="334"/>
      <c r="G11" s="333"/>
      <c r="H11" s="331"/>
      <c r="I11" s="331"/>
      <c r="J11" s="334"/>
      <c r="K11" s="333"/>
      <c r="L11" s="331"/>
      <c r="M11" s="331"/>
      <c r="N11" s="334"/>
      <c r="O11" s="333"/>
      <c r="P11" s="331"/>
      <c r="Q11" s="331"/>
      <c r="R11" s="334"/>
      <c r="S11" s="333"/>
      <c r="T11" s="331"/>
      <c r="U11" s="331"/>
      <c r="V11" s="334"/>
      <c r="W11" s="333"/>
      <c r="X11" s="331"/>
      <c r="Y11" s="331"/>
      <c r="Z11" s="334"/>
      <c r="AA11" s="333"/>
      <c r="AB11" s="331"/>
      <c r="AC11" s="331"/>
      <c r="AD11" s="334"/>
      <c r="AE11" s="333"/>
      <c r="AF11" s="331"/>
      <c r="AG11" s="331"/>
      <c r="AH11" s="334"/>
      <c r="AI11" s="333"/>
      <c r="AJ11" s="331"/>
      <c r="AK11" s="331"/>
      <c r="AL11" s="334"/>
      <c r="AM11" s="333"/>
      <c r="AN11" s="331"/>
      <c r="AO11" s="331"/>
      <c r="AP11" s="334"/>
      <c r="AQ11" s="333"/>
      <c r="AR11" s="331"/>
      <c r="AS11" s="331"/>
      <c r="AT11" s="334"/>
      <c r="AU11" s="943">
        <v>1</v>
      </c>
      <c r="AV11" s="824"/>
      <c r="AW11" s="824"/>
      <c r="AX11" s="1100"/>
      <c r="AY11" s="68"/>
      <c r="AZ11" s="68"/>
      <c r="BA11" s="68"/>
      <c r="BB11" s="68"/>
    </row>
    <row r="12" spans="1:54" ht="13.5" hidden="1" thickBot="1" x14ac:dyDescent="0.3">
      <c r="B12" s="88" t="s">
        <v>53</v>
      </c>
      <c r="C12" s="43"/>
      <c r="D12" s="44"/>
      <c r="E12" s="44"/>
      <c r="F12" s="45"/>
      <c r="G12" s="43"/>
      <c r="H12" s="44"/>
      <c r="I12" s="44"/>
      <c r="J12" s="45"/>
      <c r="K12" s="23"/>
      <c r="L12" s="21"/>
      <c r="M12" s="21"/>
      <c r="N12" s="22"/>
      <c r="O12" s="43"/>
      <c r="P12" s="44"/>
      <c r="Q12" s="44"/>
      <c r="R12" s="45"/>
      <c r="S12" s="43"/>
      <c r="T12" s="44"/>
      <c r="U12" s="44"/>
      <c r="V12" s="45"/>
      <c r="W12" s="43"/>
      <c r="X12" s="44"/>
      <c r="Y12" s="44"/>
      <c r="Z12" s="45"/>
      <c r="AA12" s="525"/>
      <c r="AB12" s="526"/>
      <c r="AC12" s="526"/>
      <c r="AD12" s="527"/>
      <c r="AE12" s="43"/>
      <c r="AF12" s="44"/>
      <c r="AG12" s="44"/>
      <c r="AH12" s="45"/>
      <c r="AI12" s="43"/>
      <c r="AJ12" s="44"/>
      <c r="AK12" s="44"/>
      <c r="AL12" s="45"/>
      <c r="AM12" s="43"/>
      <c r="AN12" s="44"/>
      <c r="AO12" s="44"/>
      <c r="AP12" s="45"/>
      <c r="AQ12" s="532"/>
      <c r="AR12" s="529"/>
      <c r="AS12" s="529"/>
      <c r="AT12" s="533"/>
      <c r="AU12" s="43"/>
      <c r="AV12" s="69"/>
      <c r="AW12" s="44"/>
      <c r="AX12" s="46"/>
      <c r="AY12" s="68"/>
      <c r="AZ12" s="68"/>
      <c r="BA12" s="68"/>
      <c r="BB12" s="68"/>
    </row>
    <row r="13" spans="1:54" ht="13.5" hidden="1" thickBot="1" x14ac:dyDescent="0.3">
      <c r="B13" s="87" t="s">
        <v>18</v>
      </c>
      <c r="C13" s="72"/>
      <c r="D13" s="74"/>
      <c r="E13" s="74"/>
      <c r="F13" s="76"/>
      <c r="G13" s="54"/>
      <c r="H13" s="52"/>
      <c r="I13" s="52"/>
      <c r="J13" s="53"/>
      <c r="K13" s="521"/>
      <c r="L13" s="522"/>
      <c r="M13" s="522"/>
      <c r="N13" s="523"/>
      <c r="O13" s="54"/>
      <c r="P13" s="52"/>
      <c r="Q13" s="52"/>
      <c r="R13" s="53"/>
      <c r="S13" s="82"/>
      <c r="T13" s="74"/>
      <c r="U13" s="74"/>
      <c r="V13" s="76"/>
      <c r="W13" s="78"/>
      <c r="X13" s="74"/>
      <c r="Y13" s="74"/>
      <c r="Z13" s="81"/>
      <c r="AA13" s="528"/>
      <c r="AB13" s="529"/>
      <c r="AC13" s="529"/>
      <c r="AD13" s="530"/>
      <c r="AE13" s="78"/>
      <c r="AF13" s="74"/>
      <c r="AG13" s="74"/>
      <c r="AH13" s="81"/>
      <c r="AI13" s="82"/>
      <c r="AJ13" s="74"/>
      <c r="AK13" s="74"/>
      <c r="AL13" s="76"/>
      <c r="AM13" s="78"/>
      <c r="AN13" s="74"/>
      <c r="AO13" s="74"/>
      <c r="AP13" s="81"/>
      <c r="AQ13" s="532"/>
      <c r="AR13" s="529"/>
      <c r="AS13" s="529"/>
      <c r="AT13" s="533"/>
      <c r="AU13" s="82"/>
      <c r="AV13" s="84"/>
      <c r="AW13" s="84"/>
      <c r="AX13" s="85"/>
      <c r="AY13" s="68"/>
      <c r="AZ13" s="68"/>
      <c r="BA13" s="68"/>
      <c r="BB13" s="68"/>
    </row>
    <row r="14" spans="1:54" s="68" customFormat="1" ht="17.25" thickTop="1" thickBot="1" x14ac:dyDescent="0.3">
      <c r="A14" s="868" t="s">
        <v>146</v>
      </c>
      <c r="B14" s="936"/>
      <c r="C14" s="748"/>
      <c r="D14" s="749"/>
      <c r="E14" s="749"/>
      <c r="F14" s="750"/>
      <c r="G14" s="750"/>
      <c r="H14" s="750"/>
      <c r="I14" s="750"/>
      <c r="J14" s="750"/>
      <c r="K14" s="752"/>
      <c r="L14" s="752"/>
      <c r="M14" s="752"/>
      <c r="N14" s="752"/>
      <c r="O14" s="749"/>
      <c r="P14" s="749"/>
      <c r="Q14" s="749"/>
      <c r="R14" s="749"/>
      <c r="S14" s="520"/>
      <c r="T14" s="520"/>
      <c r="U14" s="520"/>
      <c r="V14" s="520"/>
      <c r="W14" s="749"/>
      <c r="X14" s="749"/>
      <c r="Y14" s="749"/>
      <c r="Z14" s="749"/>
      <c r="AA14" s="752"/>
      <c r="AB14" s="752"/>
      <c r="AC14" s="752"/>
      <c r="AD14" s="752"/>
      <c r="AE14" s="749"/>
      <c r="AF14" s="749"/>
      <c r="AG14" s="749"/>
      <c r="AH14" s="749"/>
      <c r="AI14" s="749"/>
      <c r="AJ14" s="749"/>
      <c r="AK14" s="749"/>
      <c r="AL14" s="749"/>
      <c r="AM14" s="749"/>
      <c r="AN14" s="749"/>
      <c r="AO14" s="749"/>
      <c r="AP14" s="749"/>
      <c r="AQ14" s="752"/>
      <c r="AR14" s="752"/>
      <c r="AS14" s="752"/>
      <c r="AT14" s="752"/>
      <c r="AU14" s="749"/>
      <c r="AV14" s="749"/>
      <c r="AW14" s="749"/>
      <c r="AX14" s="751"/>
    </row>
    <row r="15" spans="1:54" s="68" customFormat="1" ht="17.25" thickTop="1" thickBot="1" x14ac:dyDescent="0.3">
      <c r="A15" s="856" t="s">
        <v>145</v>
      </c>
      <c r="B15" s="85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6"/>
    </row>
    <row r="16" spans="1:54" s="68" customFormat="1" ht="20.25" thickTop="1" thickBot="1" x14ac:dyDescent="0.3">
      <c r="A16" s="858">
        <f>SUM(C16:AX16)</f>
        <v>0</v>
      </c>
      <c r="B16" s="859"/>
      <c r="C16" s="754"/>
      <c r="D16" s="755"/>
      <c r="E16" s="755"/>
      <c r="F16" s="524"/>
      <c r="G16" s="524"/>
      <c r="H16" s="524"/>
      <c r="I16" s="524"/>
      <c r="J16" s="524"/>
      <c r="K16" s="524"/>
      <c r="L16" s="524"/>
      <c r="M16" s="755"/>
      <c r="N16" s="755"/>
      <c r="O16" s="524"/>
      <c r="P16" s="524"/>
      <c r="Q16" s="524"/>
      <c r="R16" s="524"/>
      <c r="S16" s="524"/>
      <c r="T16" s="524"/>
      <c r="U16" s="524"/>
      <c r="V16" s="524"/>
      <c r="W16" s="524"/>
      <c r="X16" s="755"/>
      <c r="Y16" s="755"/>
      <c r="Z16" s="755"/>
      <c r="AA16" s="755"/>
      <c r="AB16" s="755"/>
      <c r="AC16" s="755"/>
      <c r="AD16" s="755"/>
      <c r="AE16" s="524"/>
      <c r="AF16" s="524"/>
      <c r="AG16" s="524"/>
      <c r="AH16" s="524"/>
      <c r="AI16" s="524"/>
      <c r="AJ16" s="755"/>
      <c r="AK16" s="755"/>
      <c r="AL16" s="755"/>
      <c r="AM16" s="755"/>
      <c r="AN16" s="755"/>
      <c r="AO16" s="755"/>
      <c r="AP16" s="755"/>
      <c r="AQ16" s="524"/>
      <c r="AR16" s="524"/>
      <c r="AS16" s="524"/>
      <c r="AT16" s="524"/>
      <c r="AU16" s="524"/>
      <c r="AV16" s="524"/>
      <c r="AW16" s="524"/>
      <c r="AX16" s="753"/>
    </row>
    <row r="17" spans="2:50" s="68" customFormat="1" ht="13.5" thickTop="1" x14ac:dyDescent="0.25">
      <c r="B17" s="519"/>
      <c r="C17" s="1106" t="s">
        <v>200</v>
      </c>
      <c r="D17" s="1106"/>
      <c r="E17" s="1106"/>
      <c r="F17" s="1106"/>
      <c r="G17" s="1106"/>
      <c r="H17" s="1106"/>
      <c r="I17" s="1106"/>
      <c r="J17" s="1106"/>
      <c r="K17" s="1106"/>
      <c r="L17" s="1106"/>
      <c r="M17" s="1106"/>
      <c r="N17" s="1106"/>
      <c r="O17" s="1106"/>
      <c r="P17" s="1106"/>
      <c r="Q17" s="1106"/>
      <c r="R17" s="1106"/>
      <c r="S17" s="1106"/>
      <c r="T17" s="1106"/>
      <c r="U17" s="1106"/>
      <c r="V17" s="1106"/>
      <c r="W17" s="1106"/>
      <c r="X17" s="1106"/>
      <c r="Y17" s="1106"/>
      <c r="Z17" s="1106"/>
      <c r="AA17" s="1106"/>
      <c r="AB17" s="1106"/>
      <c r="AC17" s="1106"/>
      <c r="AD17" s="1106"/>
      <c r="AE17" s="1106"/>
      <c r="AF17" s="1106"/>
      <c r="AG17" s="1106"/>
      <c r="AH17" s="1106"/>
      <c r="AI17" s="1106"/>
      <c r="AJ17" s="1106"/>
      <c r="AK17" s="1106"/>
      <c r="AL17" s="1106"/>
      <c r="AM17" s="1106"/>
      <c r="AN17" s="1106"/>
      <c r="AO17" s="1106"/>
      <c r="AP17" s="1106"/>
      <c r="AQ17" s="1106"/>
      <c r="AR17" s="1106"/>
      <c r="AS17" s="1106"/>
      <c r="AT17" s="1106"/>
      <c r="AU17" s="1106"/>
      <c r="AV17" s="1106"/>
      <c r="AW17" s="1106"/>
      <c r="AX17" s="1106"/>
    </row>
    <row r="18" spans="2:50" x14ac:dyDescent="0.25">
      <c r="C18" s="27"/>
      <c r="D18" s="27"/>
      <c r="E18" s="27"/>
      <c r="F18" s="677"/>
      <c r="G18" s="27"/>
      <c r="H18" s="27"/>
      <c r="I18" s="27"/>
      <c r="J18" s="27"/>
      <c r="K18" s="27"/>
      <c r="S18" s="27"/>
      <c r="T18" s="27"/>
      <c r="U18" s="27"/>
      <c r="V18" s="27"/>
      <c r="W18" s="27"/>
      <c r="X18" s="27"/>
      <c r="Y18" s="27"/>
      <c r="Z18" s="27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2:50" ht="15.75" x14ac:dyDescent="0.25">
      <c r="C19" s="829" t="s">
        <v>186</v>
      </c>
      <c r="D19" s="829"/>
      <c r="E19" s="829"/>
      <c r="F19" s="829"/>
      <c r="G19" s="829"/>
      <c r="H19" s="829"/>
      <c r="I19" s="829"/>
      <c r="J19" s="829"/>
      <c r="K19" s="829"/>
      <c r="L19" s="829"/>
      <c r="S19" s="27"/>
      <c r="T19" s="27"/>
      <c r="U19" s="27"/>
      <c r="V19" s="63"/>
      <c r="W19" s="27"/>
      <c r="X19" s="27"/>
      <c r="Y19" s="27"/>
      <c r="Z19" s="27"/>
      <c r="AG19" s="790"/>
      <c r="AH19" s="790"/>
      <c r="AI19" s="790"/>
      <c r="AJ19" s="790"/>
      <c r="AK19" s="790"/>
      <c r="AL19" s="790"/>
      <c r="AM19" s="790"/>
      <c r="AN19" s="790"/>
      <c r="AO19" s="790"/>
      <c r="AP19" s="790"/>
    </row>
    <row r="20" spans="2:50" ht="15.75" x14ac:dyDescent="0.25">
      <c r="C20" s="828" t="s">
        <v>51</v>
      </c>
      <c r="D20" s="828"/>
      <c r="E20" s="828"/>
      <c r="F20" s="828"/>
      <c r="G20" s="828"/>
      <c r="H20" s="828"/>
      <c r="I20" s="828"/>
      <c r="J20" s="828"/>
      <c r="K20" s="828"/>
      <c r="L20" s="828"/>
      <c r="S20" s="27"/>
      <c r="T20" s="27"/>
      <c r="U20" s="27"/>
      <c r="V20" s="64"/>
      <c r="W20" s="27"/>
      <c r="X20" s="27"/>
      <c r="Y20" s="27"/>
      <c r="Z20" s="27"/>
      <c r="AG20" s="830" t="s">
        <v>49</v>
      </c>
      <c r="AH20" s="830"/>
      <c r="AI20" s="830"/>
      <c r="AJ20" s="830"/>
      <c r="AK20" s="830"/>
      <c r="AL20" s="830"/>
      <c r="AM20" s="830"/>
      <c r="AN20" s="830"/>
      <c r="AO20" s="830"/>
      <c r="AP20" s="830"/>
    </row>
    <row r="21" spans="2:50" x14ac:dyDescent="0.25">
      <c r="S21" s="27"/>
      <c r="T21" s="27"/>
      <c r="U21" s="27"/>
      <c r="V21" s="27"/>
      <c r="W21" s="27"/>
      <c r="X21" s="27"/>
      <c r="Y21" s="27"/>
      <c r="Z21" s="27"/>
    </row>
  </sheetData>
  <mergeCells count="34">
    <mergeCell ref="AU5:AX5"/>
    <mergeCell ref="AU7:AX7"/>
    <mergeCell ref="AU9:AX9"/>
    <mergeCell ref="AU11:AX11"/>
    <mergeCell ref="C17:AX17"/>
    <mergeCell ref="S1:V1"/>
    <mergeCell ref="AU1:AX1"/>
    <mergeCell ref="A3:AX3"/>
    <mergeCell ref="W1:Z1"/>
    <mergeCell ref="AA1:AD1"/>
    <mergeCell ref="AE1:AH1"/>
    <mergeCell ref="AI1:AL1"/>
    <mergeCell ref="AM1:AP1"/>
    <mergeCell ref="AQ1:AT1"/>
    <mergeCell ref="B1:B2"/>
    <mergeCell ref="C1:F1"/>
    <mergeCell ref="G1:J1"/>
    <mergeCell ref="K1:N1"/>
    <mergeCell ref="O1:R1"/>
    <mergeCell ref="A10:A11"/>
    <mergeCell ref="A14:B14"/>
    <mergeCell ref="A16:B16"/>
    <mergeCell ref="A15:B15"/>
    <mergeCell ref="A4:A5"/>
    <mergeCell ref="B4:B5"/>
    <mergeCell ref="B6:B7"/>
    <mergeCell ref="A6:A7"/>
    <mergeCell ref="B8:B9"/>
    <mergeCell ref="A8:A9"/>
    <mergeCell ref="C19:L19"/>
    <mergeCell ref="C20:L20"/>
    <mergeCell ref="AG20:AP20"/>
    <mergeCell ref="AG19:AP19"/>
    <mergeCell ref="B10:B11"/>
  </mergeCells>
  <hyperlinks>
    <hyperlink ref="A1" location="'LISTADO DE MANTENIMIENTOS'!A1" display="INICIO" xr:uid="{00000000-0004-0000-0E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AG24"/>
  <sheetViews>
    <sheetView workbookViewId="0"/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33" width="3.28515625" style="1" customWidth="1"/>
    <col min="34" max="16384" width="11.42578125" style="1"/>
  </cols>
  <sheetData>
    <row r="1" spans="1:33" s="2" customFormat="1" ht="12.75" customHeight="1" thickTop="1" x14ac:dyDescent="0.25">
      <c r="A1" s="130" t="s">
        <v>81</v>
      </c>
      <c r="B1" s="816" t="s">
        <v>0</v>
      </c>
      <c r="C1" s="803" t="s">
        <v>127</v>
      </c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  <c r="AA1" s="804"/>
      <c r="AB1" s="804"/>
      <c r="AC1" s="804"/>
      <c r="AD1" s="804"/>
      <c r="AE1" s="804"/>
      <c r="AF1" s="804"/>
      <c r="AG1" s="808"/>
    </row>
    <row r="2" spans="1:33" s="2" customFormat="1" ht="12.75" customHeight="1" thickBot="1" x14ac:dyDescent="0.3">
      <c r="A2" s="131" t="s">
        <v>84</v>
      </c>
      <c r="B2" s="855"/>
      <c r="C2" s="3">
        <v>1</v>
      </c>
      <c r="D2" s="4">
        <f>+C2+1</f>
        <v>2</v>
      </c>
      <c r="E2" s="4">
        <f t="shared" ref="E2:AG2" si="0">+D2+1</f>
        <v>3</v>
      </c>
      <c r="F2" s="4">
        <f t="shared" si="0"/>
        <v>4</v>
      </c>
      <c r="G2" s="4">
        <f t="shared" si="0"/>
        <v>5</v>
      </c>
      <c r="H2" s="4">
        <f t="shared" si="0"/>
        <v>6</v>
      </c>
      <c r="I2" s="4">
        <f t="shared" si="0"/>
        <v>7</v>
      </c>
      <c r="J2" s="4">
        <f t="shared" si="0"/>
        <v>8</v>
      </c>
      <c r="K2" s="4">
        <f t="shared" si="0"/>
        <v>9</v>
      </c>
      <c r="L2" s="4">
        <f t="shared" si="0"/>
        <v>10</v>
      </c>
      <c r="M2" s="4">
        <f t="shared" si="0"/>
        <v>11</v>
      </c>
      <c r="N2" s="4">
        <f t="shared" si="0"/>
        <v>12</v>
      </c>
      <c r="O2" s="4">
        <f t="shared" si="0"/>
        <v>13</v>
      </c>
      <c r="P2" s="4">
        <f t="shared" si="0"/>
        <v>14</v>
      </c>
      <c r="Q2" s="4">
        <f t="shared" si="0"/>
        <v>15</v>
      </c>
      <c r="R2" s="4">
        <f t="shared" si="0"/>
        <v>16</v>
      </c>
      <c r="S2" s="4">
        <f t="shared" si="0"/>
        <v>17</v>
      </c>
      <c r="T2" s="4">
        <f t="shared" si="0"/>
        <v>18</v>
      </c>
      <c r="U2" s="4">
        <f t="shared" si="0"/>
        <v>19</v>
      </c>
      <c r="V2" s="4">
        <f t="shared" si="0"/>
        <v>20</v>
      </c>
      <c r="W2" s="4">
        <f t="shared" si="0"/>
        <v>21</v>
      </c>
      <c r="X2" s="4">
        <f t="shared" si="0"/>
        <v>22</v>
      </c>
      <c r="Y2" s="4">
        <f t="shared" si="0"/>
        <v>23</v>
      </c>
      <c r="Z2" s="4">
        <f t="shared" si="0"/>
        <v>24</v>
      </c>
      <c r="AA2" s="4">
        <f t="shared" si="0"/>
        <v>25</v>
      </c>
      <c r="AB2" s="4">
        <f t="shared" si="0"/>
        <v>26</v>
      </c>
      <c r="AC2" s="4">
        <f t="shared" si="0"/>
        <v>27</v>
      </c>
      <c r="AD2" s="4">
        <f t="shared" si="0"/>
        <v>28</v>
      </c>
      <c r="AE2" s="4">
        <f t="shared" si="0"/>
        <v>29</v>
      </c>
      <c r="AF2" s="4">
        <f t="shared" si="0"/>
        <v>30</v>
      </c>
      <c r="AG2" s="9">
        <f t="shared" si="0"/>
        <v>31</v>
      </c>
    </row>
    <row r="3" spans="1:33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6"/>
    </row>
    <row r="4" spans="1:33" s="2" customFormat="1" ht="12.75" x14ac:dyDescent="0.25">
      <c r="A4" s="180">
        <v>1</v>
      </c>
      <c r="B4" s="149" t="s">
        <v>52</v>
      </c>
      <c r="C4" s="167"/>
      <c r="D4" s="168"/>
      <c r="E4" s="168"/>
      <c r="F4" s="168"/>
      <c r="G4" s="263">
        <v>1</v>
      </c>
      <c r="H4" s="263">
        <v>1</v>
      </c>
      <c r="I4" s="263">
        <v>1</v>
      </c>
      <c r="J4" s="263">
        <v>1</v>
      </c>
      <c r="K4" s="263">
        <v>1</v>
      </c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75"/>
    </row>
    <row r="5" spans="1:33" ht="12.75" x14ac:dyDescent="0.25">
      <c r="A5" s="181">
        <f>+A4+1</f>
        <v>2</v>
      </c>
      <c r="B5" s="150" t="s">
        <v>47</v>
      </c>
      <c r="C5" s="169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664">
        <v>0.5</v>
      </c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6"/>
    </row>
    <row r="6" spans="1:33" ht="12.75" x14ac:dyDescent="0.25">
      <c r="A6" s="181">
        <f>+A5+1</f>
        <v>3</v>
      </c>
      <c r="B6" s="150" t="s">
        <v>46</v>
      </c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664">
        <v>0.5</v>
      </c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6"/>
    </row>
    <row r="7" spans="1:33" ht="13.5" thickBot="1" x14ac:dyDescent="0.3">
      <c r="A7" s="182">
        <f>+A6+1</f>
        <v>4</v>
      </c>
      <c r="B7" s="151" t="s">
        <v>48</v>
      </c>
      <c r="C7" s="171"/>
      <c r="D7" s="172"/>
      <c r="E7" s="172"/>
      <c r="F7" s="172"/>
      <c r="G7" s="172"/>
      <c r="H7" s="172"/>
      <c r="I7" s="172"/>
      <c r="J7" s="172"/>
      <c r="K7" s="172"/>
      <c r="L7" s="665">
        <v>1</v>
      </c>
      <c r="M7" s="665">
        <v>1</v>
      </c>
      <c r="N7" s="665">
        <v>1</v>
      </c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8"/>
    </row>
    <row r="8" spans="1:33" ht="16.5" thickBot="1" x14ac:dyDescent="0.3">
      <c r="A8" s="837" t="s">
        <v>86</v>
      </c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8"/>
      <c r="AG8" s="839"/>
    </row>
    <row r="9" spans="1:33" ht="12.75" x14ac:dyDescent="0.25">
      <c r="A9" s="183">
        <v>1</v>
      </c>
      <c r="B9" s="184" t="s">
        <v>25</v>
      </c>
      <c r="C9" s="666">
        <v>1</v>
      </c>
      <c r="D9" s="667">
        <v>1</v>
      </c>
      <c r="E9" s="667">
        <v>1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75"/>
    </row>
    <row r="10" spans="1:33" ht="12.75" x14ac:dyDescent="0.25">
      <c r="A10" s="181">
        <f>+A9+1</f>
        <v>2</v>
      </c>
      <c r="B10" s="119" t="s">
        <v>28</v>
      </c>
      <c r="C10" s="173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664">
        <v>0.5</v>
      </c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6"/>
    </row>
    <row r="11" spans="1:33" ht="12.75" x14ac:dyDescent="0.25">
      <c r="A11" s="181">
        <f t="shared" ref="A11:A15" si="1">+A10+1</f>
        <v>3</v>
      </c>
      <c r="B11" s="119" t="s">
        <v>23</v>
      </c>
      <c r="C11" s="173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664">
        <v>0.5</v>
      </c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4"/>
      <c r="AF11" s="174"/>
      <c r="AG11" s="177"/>
    </row>
    <row r="12" spans="1:33" ht="12.75" x14ac:dyDescent="0.25">
      <c r="A12" s="181">
        <f t="shared" si="1"/>
        <v>4</v>
      </c>
      <c r="B12" s="113" t="s">
        <v>15</v>
      </c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664">
        <v>0.5</v>
      </c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6"/>
    </row>
    <row r="13" spans="1:33" ht="12.75" x14ac:dyDescent="0.25">
      <c r="A13" s="181">
        <f t="shared" si="1"/>
        <v>5</v>
      </c>
      <c r="B13" s="113" t="s">
        <v>93</v>
      </c>
      <c r="C13" s="173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664">
        <v>0.5</v>
      </c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6"/>
    </row>
    <row r="14" spans="1:33" ht="12.75" x14ac:dyDescent="0.25">
      <c r="A14" s="181">
        <f t="shared" si="1"/>
        <v>6</v>
      </c>
      <c r="B14" s="113" t="s">
        <v>32</v>
      </c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664">
        <v>1</v>
      </c>
      <c r="T14" s="664">
        <v>1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6"/>
    </row>
    <row r="15" spans="1:33" ht="12.75" x14ac:dyDescent="0.25">
      <c r="A15" s="181">
        <f t="shared" si="1"/>
        <v>7</v>
      </c>
      <c r="B15" s="113" t="s">
        <v>19</v>
      </c>
      <c r="C15" s="16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664">
        <v>1</v>
      </c>
      <c r="V15" s="664">
        <v>1</v>
      </c>
      <c r="W15" s="664">
        <v>1</v>
      </c>
      <c r="X15" s="664">
        <v>1</v>
      </c>
      <c r="Y15" s="170"/>
      <c r="Z15" s="170"/>
      <c r="AA15" s="170"/>
      <c r="AB15" s="170"/>
      <c r="AC15" s="170"/>
      <c r="AD15" s="170"/>
      <c r="AE15" s="170"/>
      <c r="AF15" s="170"/>
      <c r="AG15" s="176"/>
    </row>
    <row r="16" spans="1:33" ht="13.5" thickBot="1" x14ac:dyDescent="0.3">
      <c r="A16" s="185">
        <f>+A15+1</f>
        <v>8</v>
      </c>
      <c r="B16" s="121" t="s">
        <v>18</v>
      </c>
      <c r="C16" s="186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668">
        <v>0.5</v>
      </c>
      <c r="Z16" s="187"/>
      <c r="AA16" s="187"/>
      <c r="AB16" s="187"/>
      <c r="AC16" s="187"/>
      <c r="AD16" s="187"/>
      <c r="AE16" s="187"/>
      <c r="AF16" s="187"/>
      <c r="AG16" s="188"/>
    </row>
    <row r="17" spans="3:27" ht="12" thickTop="1" x14ac:dyDescent="0.25"/>
    <row r="21" spans="3:27" x14ac:dyDescent="0.25">
      <c r="R21" s="27"/>
      <c r="S21" s="27"/>
      <c r="T21" s="27"/>
      <c r="U21" s="27"/>
      <c r="V21" s="27"/>
      <c r="W21" s="27"/>
      <c r="X21" s="27"/>
      <c r="Y21" s="27"/>
    </row>
    <row r="22" spans="3:27" x14ac:dyDescent="0.25">
      <c r="C22" s="15"/>
      <c r="D22" s="15"/>
      <c r="E22" s="15"/>
      <c r="F22" s="26"/>
      <c r="G22" s="15"/>
      <c r="H22" s="15"/>
      <c r="I22" s="15"/>
      <c r="J22" s="15"/>
      <c r="K22" s="27"/>
      <c r="R22" s="27"/>
      <c r="S22" s="27"/>
      <c r="T22" s="15"/>
      <c r="U22" s="15"/>
      <c r="V22" s="15"/>
      <c r="W22" s="15"/>
      <c r="X22" s="15"/>
      <c r="Y22" s="15"/>
      <c r="Z22" s="15"/>
      <c r="AA22" s="15"/>
    </row>
    <row r="23" spans="3:27" ht="15.75" x14ac:dyDescent="0.25">
      <c r="D23" s="10"/>
      <c r="E23" s="10"/>
      <c r="F23" s="13" t="s">
        <v>55</v>
      </c>
      <c r="R23" s="27"/>
      <c r="S23" s="27"/>
      <c r="T23" s="27"/>
      <c r="U23" s="27"/>
      <c r="V23" s="63"/>
      <c r="W23" s="27"/>
      <c r="X23" s="27"/>
      <c r="Y23" s="27"/>
    </row>
    <row r="24" spans="3:27" ht="15.75" x14ac:dyDescent="0.25">
      <c r="D24" s="10"/>
      <c r="E24" s="10"/>
      <c r="F24" s="14" t="s">
        <v>51</v>
      </c>
      <c r="G24" s="10"/>
      <c r="R24" s="27"/>
      <c r="S24" s="27"/>
      <c r="T24" s="11" t="s">
        <v>49</v>
      </c>
      <c r="U24" s="27"/>
      <c r="V24" s="64"/>
      <c r="W24" s="27"/>
      <c r="X24" s="27"/>
      <c r="Y24" s="27"/>
    </row>
  </sheetData>
  <mergeCells count="4">
    <mergeCell ref="A3:AG3"/>
    <mergeCell ref="A8:AG8"/>
    <mergeCell ref="B1:B2"/>
    <mergeCell ref="C1:AG1"/>
  </mergeCells>
  <hyperlinks>
    <hyperlink ref="A1" location="'LISTADO DE MANTENIMIENTOS'!A1" display="INICIO" xr:uid="{00000000-0004-0000-0F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37"/>
  <sheetViews>
    <sheetView workbookViewId="0">
      <selection activeCell="BA39" sqref="BA39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5703125" style="1" customWidth="1"/>
    <col min="51" max="16384" width="11.42578125" style="1"/>
  </cols>
  <sheetData>
    <row r="1" spans="1:54" s="2" customFormat="1" ht="12.75" customHeight="1" thickTop="1" x14ac:dyDescent="0.25">
      <c r="A1" s="109" t="s">
        <v>81</v>
      </c>
      <c r="B1" s="1085" t="s">
        <v>75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08" t="s">
        <v>84</v>
      </c>
      <c r="B2" s="1086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4" s="2" customFormat="1" ht="12.75" x14ac:dyDescent="0.25">
      <c r="A4" s="115">
        <v>1</v>
      </c>
      <c r="B4" s="124" t="s">
        <v>52</v>
      </c>
      <c r="C4" s="28"/>
      <c r="D4" s="29"/>
      <c r="E4" s="29"/>
      <c r="F4" s="30"/>
      <c r="G4" s="31"/>
      <c r="H4" s="29"/>
      <c r="I4" s="29"/>
      <c r="J4" s="30"/>
      <c r="K4" s="31"/>
      <c r="L4" s="29"/>
      <c r="M4" s="29"/>
      <c r="N4" s="30"/>
      <c r="O4" s="247"/>
      <c r="P4" s="248"/>
      <c r="Q4" s="248"/>
      <c r="R4" s="249"/>
      <c r="S4" s="247"/>
      <c r="T4" s="248"/>
      <c r="U4" s="29"/>
      <c r="V4" s="30"/>
      <c r="W4" s="31"/>
      <c r="X4" s="29"/>
      <c r="Y4" s="29"/>
      <c r="Z4" s="30"/>
      <c r="AA4" s="31"/>
      <c r="AB4" s="29"/>
      <c r="AC4" s="29"/>
      <c r="AD4" s="30"/>
      <c r="AE4" s="252"/>
      <c r="AF4" s="253"/>
      <c r="AG4" s="253"/>
      <c r="AH4" s="254"/>
      <c r="AI4" s="252"/>
      <c r="AJ4" s="253"/>
      <c r="AK4" s="29"/>
      <c r="AL4" s="30"/>
      <c r="AM4" s="31"/>
      <c r="AN4" s="29"/>
      <c r="AO4" s="29"/>
      <c r="AP4" s="30"/>
      <c r="AQ4" s="31"/>
      <c r="AR4" s="29"/>
      <c r="AS4" s="29"/>
      <c r="AT4" s="30"/>
      <c r="AU4" s="31"/>
      <c r="AV4" s="65"/>
      <c r="AW4" s="29"/>
      <c r="AX4" s="32"/>
      <c r="AY4" s="66"/>
      <c r="AZ4" s="66"/>
      <c r="BA4" s="66"/>
      <c r="BB4" s="66"/>
    </row>
    <row r="5" spans="1:54" ht="12.75" x14ac:dyDescent="0.25">
      <c r="A5" s="116">
        <f>+A4+1</f>
        <v>2</v>
      </c>
      <c r="B5" s="113" t="s">
        <v>47</v>
      </c>
      <c r="C5" s="33"/>
      <c r="D5" s="34"/>
      <c r="E5" s="34"/>
      <c r="F5" s="35"/>
      <c r="G5" s="36"/>
      <c r="H5" s="34"/>
      <c r="I5" s="34"/>
      <c r="J5" s="35"/>
      <c r="K5" s="36"/>
      <c r="L5" s="34"/>
      <c r="M5" s="34"/>
      <c r="N5" s="35"/>
      <c r="O5" s="36"/>
      <c r="P5" s="34"/>
      <c r="Q5" s="34"/>
      <c r="R5" s="35"/>
      <c r="S5" s="36"/>
      <c r="T5" s="34"/>
      <c r="U5" s="34"/>
      <c r="V5" s="35"/>
      <c r="W5" s="36"/>
      <c r="X5" s="34"/>
      <c r="Y5" s="34"/>
      <c r="Z5" s="35"/>
      <c r="AA5" s="36"/>
      <c r="AB5" s="34"/>
      <c r="AC5" s="34"/>
      <c r="AD5" s="35"/>
      <c r="AE5" s="36"/>
      <c r="AF5" s="34"/>
      <c r="AG5" s="34"/>
      <c r="AH5" s="35"/>
      <c r="AI5" s="36"/>
      <c r="AJ5" s="34"/>
      <c r="AK5" s="34"/>
      <c r="AL5" s="35"/>
      <c r="AM5" s="160"/>
      <c r="AN5" s="158"/>
      <c r="AO5" s="158"/>
      <c r="AP5" s="159"/>
      <c r="AQ5" s="36"/>
      <c r="AR5" s="34"/>
      <c r="AS5" s="34"/>
      <c r="AT5" s="35"/>
      <c r="AU5" s="36"/>
      <c r="AV5" s="34"/>
      <c r="AW5" s="67"/>
      <c r="AX5" s="37"/>
      <c r="AY5" s="68"/>
      <c r="AZ5" s="68"/>
      <c r="BA5" s="68"/>
      <c r="BB5" s="68"/>
    </row>
    <row r="6" spans="1:54" ht="12.75" x14ac:dyDescent="0.25">
      <c r="A6" s="116">
        <f t="shared" ref="A6:A7" si="0">+A5+1</f>
        <v>3</v>
      </c>
      <c r="B6" s="113" t="s">
        <v>46</v>
      </c>
      <c r="C6" s="33"/>
      <c r="D6" s="34"/>
      <c r="E6" s="34"/>
      <c r="F6" s="35"/>
      <c r="G6" s="36"/>
      <c r="H6" s="34"/>
      <c r="I6" s="34"/>
      <c r="J6" s="35"/>
      <c r="K6" s="36"/>
      <c r="L6" s="34"/>
      <c r="M6" s="34"/>
      <c r="N6" s="35"/>
      <c r="O6" s="36"/>
      <c r="P6" s="34"/>
      <c r="Q6" s="34"/>
      <c r="R6" s="35"/>
      <c r="S6" s="36"/>
      <c r="T6" s="34"/>
      <c r="U6" s="34"/>
      <c r="V6" s="35"/>
      <c r="W6" s="36"/>
      <c r="X6" s="34"/>
      <c r="Y6" s="34"/>
      <c r="Z6" s="159"/>
      <c r="AA6" s="160"/>
      <c r="AB6" s="34"/>
      <c r="AC6" s="34"/>
      <c r="AD6" s="35"/>
      <c r="AE6" s="36"/>
      <c r="AF6" s="34"/>
      <c r="AG6" s="34"/>
      <c r="AH6" s="35"/>
      <c r="AI6" s="36"/>
      <c r="AJ6" s="34"/>
      <c r="AK6" s="34"/>
      <c r="AL6" s="35"/>
      <c r="AM6" s="36"/>
      <c r="AN6" s="34"/>
      <c r="AO6" s="34"/>
      <c r="AP6" s="35"/>
      <c r="AQ6" s="36"/>
      <c r="AR6" s="34"/>
      <c r="AS6" s="34"/>
      <c r="AT6" s="35"/>
      <c r="AU6" s="36"/>
      <c r="AV6" s="67"/>
      <c r="AW6" s="67"/>
      <c r="AX6" s="37"/>
      <c r="AY6" s="68"/>
      <c r="AZ6" s="68"/>
      <c r="BA6" s="68"/>
      <c r="BB6" s="68"/>
    </row>
    <row r="7" spans="1:54" ht="13.5" thickBot="1" x14ac:dyDescent="0.3">
      <c r="A7" s="117">
        <f t="shared" si="0"/>
        <v>4</v>
      </c>
      <c r="B7" s="114" t="s">
        <v>48</v>
      </c>
      <c r="C7" s="38"/>
      <c r="D7" s="39"/>
      <c r="E7" s="39"/>
      <c r="F7" s="40"/>
      <c r="G7" s="41"/>
      <c r="H7" s="39"/>
      <c r="I7" s="39"/>
      <c r="J7" s="40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40"/>
      <c r="W7" s="41"/>
      <c r="X7" s="39"/>
      <c r="Y7" s="39"/>
      <c r="Z7" s="40"/>
      <c r="AA7" s="41"/>
      <c r="AB7" s="39"/>
      <c r="AC7" s="39"/>
      <c r="AD7" s="40"/>
      <c r="AE7" s="41"/>
      <c r="AF7" s="39"/>
      <c r="AG7" s="39"/>
      <c r="AH7" s="40"/>
      <c r="AI7" s="41"/>
      <c r="AJ7" s="39"/>
      <c r="AK7" s="39"/>
      <c r="AL7" s="40"/>
      <c r="AM7" s="41"/>
      <c r="AN7" s="39"/>
      <c r="AO7" s="39"/>
      <c r="AP7" s="40"/>
      <c r="AQ7" s="163"/>
      <c r="AR7" s="161"/>
      <c r="AS7" s="161"/>
      <c r="AT7" s="162"/>
      <c r="AU7" s="163"/>
      <c r="AV7" s="39"/>
      <c r="AW7" s="39"/>
      <c r="AX7" s="42"/>
      <c r="AY7" s="68"/>
      <c r="AZ7" s="68"/>
      <c r="BA7" s="68"/>
      <c r="BB7" s="68"/>
    </row>
    <row r="8" spans="1:54" ht="16.5" thickBot="1" x14ac:dyDescent="0.3">
      <c r="A8" s="837" t="s">
        <v>86</v>
      </c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8"/>
      <c r="AQ8" s="838"/>
      <c r="AR8" s="838"/>
      <c r="AS8" s="838"/>
      <c r="AT8" s="838"/>
      <c r="AU8" s="838"/>
      <c r="AV8" s="838"/>
      <c r="AW8" s="838"/>
      <c r="AX8" s="839"/>
      <c r="AY8" s="68"/>
      <c r="AZ8" s="68"/>
      <c r="BA8" s="68"/>
      <c r="BB8" s="68"/>
    </row>
    <row r="9" spans="1:54" ht="12.75" x14ac:dyDescent="0.25">
      <c r="A9" s="122">
        <v>1</v>
      </c>
      <c r="B9" s="118" t="s">
        <v>26</v>
      </c>
      <c r="C9" s="43"/>
      <c r="D9" s="44"/>
      <c r="E9" s="44"/>
      <c r="F9" s="45"/>
      <c r="G9" s="43"/>
      <c r="H9" s="44"/>
      <c r="I9" s="44"/>
      <c r="J9" s="45"/>
      <c r="K9" s="43"/>
      <c r="L9" s="44"/>
      <c r="M9" s="44"/>
      <c r="N9" s="156"/>
      <c r="O9" s="43"/>
      <c r="P9" s="44"/>
      <c r="Q9" s="44"/>
      <c r="R9" s="45"/>
      <c r="S9" s="43"/>
      <c r="T9" s="44"/>
      <c r="U9" s="44"/>
      <c r="V9" s="45"/>
      <c r="W9" s="43"/>
      <c r="X9" s="44"/>
      <c r="Y9" s="44"/>
      <c r="Z9" s="45"/>
      <c r="AA9" s="43"/>
      <c r="AB9" s="44"/>
      <c r="AC9" s="44"/>
      <c r="AD9" s="45"/>
      <c r="AE9" s="43"/>
      <c r="AF9" s="44"/>
      <c r="AG9" s="44"/>
      <c r="AH9" s="45"/>
      <c r="AI9" s="43"/>
      <c r="AJ9" s="44"/>
      <c r="AK9" s="44"/>
      <c r="AL9" s="45"/>
      <c r="AM9" s="43"/>
      <c r="AN9" s="44"/>
      <c r="AO9" s="44"/>
      <c r="AP9" s="45"/>
      <c r="AQ9" s="43"/>
      <c r="AR9" s="44"/>
      <c r="AS9" s="44"/>
      <c r="AT9" s="45"/>
      <c r="AU9" s="43"/>
      <c r="AV9" s="69"/>
      <c r="AW9" s="69"/>
      <c r="AX9" s="46"/>
      <c r="AY9" s="68"/>
      <c r="AZ9" s="68"/>
      <c r="BA9" s="68"/>
      <c r="BB9" s="68"/>
    </row>
    <row r="10" spans="1:54" ht="12.75" x14ac:dyDescent="0.25">
      <c r="A10" s="116">
        <f>+A9+1</f>
        <v>2</v>
      </c>
      <c r="B10" s="113" t="s">
        <v>16</v>
      </c>
      <c r="C10" s="33"/>
      <c r="D10" s="34"/>
      <c r="E10" s="34"/>
      <c r="F10" s="35"/>
      <c r="G10" s="36"/>
      <c r="H10" s="34"/>
      <c r="I10" s="34"/>
      <c r="J10" s="35"/>
      <c r="K10" s="36"/>
      <c r="L10" s="34"/>
      <c r="M10" s="34"/>
      <c r="N10" s="35"/>
      <c r="O10" s="36"/>
      <c r="P10" s="34"/>
      <c r="Q10" s="34"/>
      <c r="R10" s="35"/>
      <c r="S10" s="36"/>
      <c r="T10" s="158"/>
      <c r="U10" s="34"/>
      <c r="V10" s="35"/>
      <c r="W10" s="36"/>
      <c r="X10" s="34"/>
      <c r="Y10" s="34"/>
      <c r="Z10" s="35"/>
      <c r="AA10" s="36"/>
      <c r="AB10" s="34"/>
      <c r="AC10" s="34"/>
      <c r="AD10" s="35"/>
      <c r="AE10" s="36"/>
      <c r="AF10" s="34"/>
      <c r="AG10" s="34"/>
      <c r="AH10" s="35"/>
      <c r="AI10" s="36"/>
      <c r="AJ10" s="34"/>
      <c r="AK10" s="34"/>
      <c r="AL10" s="35"/>
      <c r="AM10" s="36"/>
      <c r="AN10" s="34"/>
      <c r="AO10" s="34"/>
      <c r="AP10" s="35"/>
      <c r="AQ10" s="36"/>
      <c r="AR10" s="34"/>
      <c r="AS10" s="34"/>
      <c r="AT10" s="35"/>
      <c r="AU10" s="36"/>
      <c r="AV10" s="67"/>
      <c r="AW10" s="34"/>
      <c r="AX10" s="37"/>
      <c r="AY10" s="68"/>
      <c r="AZ10" s="68"/>
      <c r="BA10" s="68"/>
      <c r="BB10" s="68"/>
    </row>
    <row r="11" spans="1:54" ht="12.75" x14ac:dyDescent="0.25">
      <c r="A11" s="116">
        <f t="shared" ref="A11:A28" si="1">+A10+1</f>
        <v>3</v>
      </c>
      <c r="B11" s="119" t="s">
        <v>29</v>
      </c>
      <c r="C11" s="36"/>
      <c r="D11" s="34"/>
      <c r="E11" s="34"/>
      <c r="F11" s="35"/>
      <c r="G11" s="36"/>
      <c r="H11" s="34"/>
      <c r="I11" s="34"/>
      <c r="J11" s="35"/>
      <c r="K11" s="36"/>
      <c r="L11" s="34"/>
      <c r="M11" s="34"/>
      <c r="N11" s="35"/>
      <c r="O11" s="36"/>
      <c r="P11" s="34"/>
      <c r="Q11" s="34"/>
      <c r="R11" s="35"/>
      <c r="S11" s="36"/>
      <c r="T11" s="34"/>
      <c r="U11" s="34"/>
      <c r="V11" s="35"/>
      <c r="W11" s="36"/>
      <c r="X11" s="34"/>
      <c r="Y11" s="34"/>
      <c r="Z11" s="35"/>
      <c r="AA11" s="36"/>
      <c r="AB11" s="34"/>
      <c r="AC11" s="34"/>
      <c r="AD11" s="35"/>
      <c r="AE11" s="36"/>
      <c r="AF11" s="34"/>
      <c r="AG11" s="34"/>
      <c r="AH11" s="35"/>
      <c r="AI11" s="36"/>
      <c r="AJ11" s="34"/>
      <c r="AK11" s="34"/>
      <c r="AL11" s="35"/>
      <c r="AM11" s="36"/>
      <c r="AN11" s="34"/>
      <c r="AO11" s="34"/>
      <c r="AP11" s="35"/>
      <c r="AQ11" s="36"/>
      <c r="AR11" s="34"/>
      <c r="AS11" s="34"/>
      <c r="AT11" s="35"/>
      <c r="AU11" s="36"/>
      <c r="AV11" s="67"/>
      <c r="AW11" s="34"/>
      <c r="AX11" s="37"/>
      <c r="AY11" s="68"/>
      <c r="AZ11" s="68"/>
      <c r="BA11" s="68"/>
      <c r="BB11" s="68"/>
    </row>
    <row r="12" spans="1:54" ht="12.75" x14ac:dyDescent="0.25">
      <c r="A12" s="116">
        <f t="shared" si="1"/>
        <v>4</v>
      </c>
      <c r="B12" s="113" t="s">
        <v>14</v>
      </c>
      <c r="C12" s="33"/>
      <c r="D12" s="34"/>
      <c r="E12" s="34"/>
      <c r="F12" s="35"/>
      <c r="G12" s="36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6"/>
      <c r="T12" s="34"/>
      <c r="U12" s="158"/>
      <c r="V12" s="35"/>
      <c r="W12" s="36"/>
      <c r="X12" s="34"/>
      <c r="Y12" s="34"/>
      <c r="Z12" s="35"/>
      <c r="AA12" s="36"/>
      <c r="AB12" s="34"/>
      <c r="AC12" s="34"/>
      <c r="AD12" s="35"/>
      <c r="AE12" s="36"/>
      <c r="AF12" s="34"/>
      <c r="AG12" s="34"/>
      <c r="AH12" s="35"/>
      <c r="AI12" s="36"/>
      <c r="AJ12" s="34"/>
      <c r="AK12" s="34"/>
      <c r="AL12" s="35"/>
      <c r="AM12" s="36"/>
      <c r="AN12" s="34"/>
      <c r="AO12" s="34"/>
      <c r="AP12" s="35"/>
      <c r="AQ12" s="36"/>
      <c r="AR12" s="34"/>
      <c r="AS12" s="34"/>
      <c r="AT12" s="35"/>
      <c r="AU12" s="36"/>
      <c r="AV12" s="67"/>
      <c r="AW12" s="67"/>
      <c r="AX12" s="37"/>
      <c r="AY12" s="68"/>
      <c r="AZ12" s="68"/>
      <c r="BA12" s="68"/>
      <c r="BB12" s="68"/>
    </row>
    <row r="13" spans="1:54" ht="12.75" x14ac:dyDescent="0.25">
      <c r="A13" s="116">
        <f t="shared" si="1"/>
        <v>5</v>
      </c>
      <c r="B13" s="119" t="s">
        <v>27</v>
      </c>
      <c r="C13" s="36"/>
      <c r="D13" s="34"/>
      <c r="E13" s="34"/>
      <c r="F13" s="35"/>
      <c r="G13" s="36"/>
      <c r="H13" s="34"/>
      <c r="I13" s="34"/>
      <c r="J13" s="35"/>
      <c r="K13" s="36"/>
      <c r="L13" s="34"/>
      <c r="M13" s="34"/>
      <c r="N13" s="35"/>
      <c r="O13" s="36"/>
      <c r="P13" s="34"/>
      <c r="Q13" s="34"/>
      <c r="R13" s="35"/>
      <c r="S13" s="36"/>
      <c r="T13" s="34"/>
      <c r="U13" s="34"/>
      <c r="V13" s="35"/>
      <c r="W13" s="160"/>
      <c r="X13" s="34"/>
      <c r="Y13" s="34"/>
      <c r="Z13" s="35"/>
      <c r="AA13" s="36"/>
      <c r="AB13" s="34"/>
      <c r="AC13" s="34"/>
      <c r="AD13" s="35"/>
      <c r="AE13" s="36"/>
      <c r="AF13" s="34"/>
      <c r="AG13" s="34"/>
      <c r="AH13" s="35"/>
      <c r="AI13" s="47"/>
      <c r="AJ13" s="48"/>
      <c r="AK13" s="48"/>
      <c r="AL13" s="49"/>
      <c r="AM13" s="36"/>
      <c r="AN13" s="34"/>
      <c r="AO13" s="34"/>
      <c r="AP13" s="35"/>
      <c r="AQ13" s="36"/>
      <c r="AR13" s="34"/>
      <c r="AS13" s="34"/>
      <c r="AT13" s="35"/>
      <c r="AU13" s="36"/>
      <c r="AV13" s="67"/>
      <c r="AW13" s="67"/>
      <c r="AX13" s="50"/>
      <c r="AY13" s="68"/>
      <c r="AZ13" s="68"/>
      <c r="BA13" s="68"/>
      <c r="BB13" s="68"/>
    </row>
    <row r="14" spans="1:54" ht="12.75" x14ac:dyDescent="0.25">
      <c r="A14" s="116">
        <f t="shared" si="1"/>
        <v>6</v>
      </c>
      <c r="B14" s="119" t="s">
        <v>25</v>
      </c>
      <c r="C14" s="36"/>
      <c r="D14" s="34"/>
      <c r="E14" s="34"/>
      <c r="F14" s="35"/>
      <c r="G14" s="36"/>
      <c r="H14" s="34"/>
      <c r="I14" s="34"/>
      <c r="J14" s="35"/>
      <c r="K14" s="36"/>
      <c r="L14" s="34"/>
      <c r="M14" s="34"/>
      <c r="N14" s="35"/>
      <c r="O14" s="36"/>
      <c r="P14" s="34"/>
      <c r="Q14" s="34"/>
      <c r="R14" s="35"/>
      <c r="S14" s="36"/>
      <c r="T14" s="34"/>
      <c r="U14" s="34"/>
      <c r="V14" s="35"/>
      <c r="W14" s="36"/>
      <c r="X14" s="34"/>
      <c r="Y14" s="34"/>
      <c r="Z14" s="35"/>
      <c r="AA14" s="36"/>
      <c r="AB14" s="34"/>
      <c r="AC14" s="34"/>
      <c r="AD14" s="35"/>
      <c r="AE14" s="36"/>
      <c r="AF14" s="34"/>
      <c r="AG14" s="34"/>
      <c r="AH14" s="35"/>
      <c r="AI14" s="47"/>
      <c r="AJ14" s="48"/>
      <c r="AK14" s="166"/>
      <c r="AL14" s="49"/>
      <c r="AM14" s="36"/>
      <c r="AN14" s="34"/>
      <c r="AO14" s="34"/>
      <c r="AP14" s="35"/>
      <c r="AQ14" s="36"/>
      <c r="AR14" s="34"/>
      <c r="AS14" s="34"/>
      <c r="AT14" s="35"/>
      <c r="AU14" s="36"/>
      <c r="AV14" s="34"/>
      <c r="AW14" s="67"/>
      <c r="AX14" s="37"/>
      <c r="AY14" s="68"/>
      <c r="AZ14" s="68"/>
      <c r="BA14" s="68"/>
      <c r="BB14" s="68"/>
    </row>
    <row r="15" spans="1:54" ht="12.75" x14ac:dyDescent="0.25">
      <c r="A15" s="116">
        <f t="shared" si="1"/>
        <v>7</v>
      </c>
      <c r="B15" s="119" t="s">
        <v>22</v>
      </c>
      <c r="C15" s="36"/>
      <c r="D15" s="34"/>
      <c r="E15" s="34"/>
      <c r="F15" s="35"/>
      <c r="G15" s="36"/>
      <c r="H15" s="34"/>
      <c r="I15" s="34"/>
      <c r="J15" s="35"/>
      <c r="K15" s="36"/>
      <c r="L15" s="34"/>
      <c r="M15" s="34"/>
      <c r="N15" s="35"/>
      <c r="O15" s="36"/>
      <c r="P15" s="34"/>
      <c r="Q15" s="34"/>
      <c r="R15" s="35"/>
      <c r="S15" s="36"/>
      <c r="T15" s="34"/>
      <c r="U15" s="34"/>
      <c r="V15" s="35"/>
      <c r="W15" s="36"/>
      <c r="X15" s="34"/>
      <c r="Y15" s="158"/>
      <c r="Z15" s="35"/>
      <c r="AA15" s="47"/>
      <c r="AB15" s="48"/>
      <c r="AC15" s="48"/>
      <c r="AD15" s="49"/>
      <c r="AE15" s="36"/>
      <c r="AF15" s="34"/>
      <c r="AG15" s="34"/>
      <c r="AH15" s="35"/>
      <c r="AI15" s="36"/>
      <c r="AJ15" s="34"/>
      <c r="AK15" s="34"/>
      <c r="AL15" s="35"/>
      <c r="AM15" s="36"/>
      <c r="AN15" s="34"/>
      <c r="AO15" s="34"/>
      <c r="AP15" s="35"/>
      <c r="AQ15" s="36"/>
      <c r="AR15" s="34"/>
      <c r="AS15" s="34"/>
      <c r="AT15" s="35"/>
      <c r="AU15" s="36"/>
      <c r="AV15" s="67"/>
      <c r="AW15" s="34"/>
      <c r="AX15" s="37"/>
      <c r="AY15" s="68"/>
      <c r="AZ15" s="68"/>
      <c r="BA15" s="68"/>
      <c r="BB15" s="68"/>
    </row>
    <row r="16" spans="1:54" ht="12.75" x14ac:dyDescent="0.25">
      <c r="A16" s="116">
        <f t="shared" si="1"/>
        <v>8</v>
      </c>
      <c r="B16" s="119" t="s">
        <v>28</v>
      </c>
      <c r="C16" s="36"/>
      <c r="D16" s="34"/>
      <c r="E16" s="34"/>
      <c r="F16" s="35"/>
      <c r="G16" s="36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6"/>
      <c r="T16" s="34"/>
      <c r="U16" s="34"/>
      <c r="V16" s="35"/>
      <c r="W16" s="36"/>
      <c r="X16" s="34"/>
      <c r="Y16" s="34"/>
      <c r="Z16" s="35"/>
      <c r="AA16" s="36"/>
      <c r="AB16" s="34"/>
      <c r="AC16" s="34"/>
      <c r="AD16" s="35"/>
      <c r="AE16" s="36"/>
      <c r="AF16" s="34"/>
      <c r="AG16" s="34"/>
      <c r="AH16" s="35"/>
      <c r="AI16" s="36"/>
      <c r="AJ16" s="34"/>
      <c r="AK16" s="34"/>
      <c r="AL16" s="35"/>
      <c r="AM16" s="36"/>
      <c r="AN16" s="34"/>
      <c r="AO16" s="34"/>
      <c r="AP16" s="35"/>
      <c r="AQ16" s="36"/>
      <c r="AR16" s="34"/>
      <c r="AS16" s="34"/>
      <c r="AT16" s="35"/>
      <c r="AU16" s="36"/>
      <c r="AV16" s="67"/>
      <c r="AW16" s="67"/>
      <c r="AX16" s="50"/>
      <c r="AY16" s="68"/>
      <c r="AZ16" s="68"/>
      <c r="BA16" s="68"/>
      <c r="BB16" s="68"/>
    </row>
    <row r="17" spans="1:54" ht="12.75" x14ac:dyDescent="0.25">
      <c r="A17" s="116">
        <f t="shared" si="1"/>
        <v>9</v>
      </c>
      <c r="B17" s="113" t="s">
        <v>17</v>
      </c>
      <c r="C17" s="33"/>
      <c r="D17" s="34"/>
      <c r="E17" s="34"/>
      <c r="F17" s="35"/>
      <c r="G17" s="36"/>
      <c r="H17" s="34"/>
      <c r="I17" s="34"/>
      <c r="J17" s="35"/>
      <c r="K17" s="36"/>
      <c r="L17" s="34"/>
      <c r="M17" s="34"/>
      <c r="N17" s="35"/>
      <c r="O17" s="36"/>
      <c r="P17" s="34"/>
      <c r="Q17" s="34"/>
      <c r="R17" s="35"/>
      <c r="S17" s="36"/>
      <c r="T17" s="34"/>
      <c r="U17" s="34"/>
      <c r="V17" s="35"/>
      <c r="W17" s="36"/>
      <c r="X17" s="34"/>
      <c r="Y17" s="34"/>
      <c r="Z17" s="35"/>
      <c r="AA17" s="36"/>
      <c r="AB17" s="34"/>
      <c r="AC17" s="34"/>
      <c r="AD17" s="35"/>
      <c r="AE17" s="36"/>
      <c r="AF17" s="34"/>
      <c r="AG17" s="34"/>
      <c r="AH17" s="35"/>
      <c r="AI17" s="36"/>
      <c r="AJ17" s="34"/>
      <c r="AK17" s="34"/>
      <c r="AL17" s="159"/>
      <c r="AM17" s="36"/>
      <c r="AN17" s="34"/>
      <c r="AO17" s="34"/>
      <c r="AP17" s="35"/>
      <c r="AQ17" s="36"/>
      <c r="AR17" s="34"/>
      <c r="AS17" s="34"/>
      <c r="AT17" s="35"/>
      <c r="AU17" s="36"/>
      <c r="AV17" s="67"/>
      <c r="AW17" s="34"/>
      <c r="AX17" s="37"/>
      <c r="AY17" s="68"/>
      <c r="AZ17" s="68"/>
      <c r="BA17" s="68"/>
      <c r="BB17" s="68"/>
    </row>
    <row r="18" spans="1:54" ht="12.75" x14ac:dyDescent="0.25">
      <c r="A18" s="116">
        <f t="shared" si="1"/>
        <v>10</v>
      </c>
      <c r="B18" s="119" t="s">
        <v>23</v>
      </c>
      <c r="C18" s="36"/>
      <c r="D18" s="34"/>
      <c r="E18" s="34"/>
      <c r="F18" s="35"/>
      <c r="G18" s="36"/>
      <c r="H18" s="34"/>
      <c r="I18" s="34"/>
      <c r="J18" s="35"/>
      <c r="K18" s="36"/>
      <c r="L18" s="34"/>
      <c r="M18" s="34"/>
      <c r="N18" s="35"/>
      <c r="O18" s="36"/>
      <c r="P18" s="34"/>
      <c r="Q18" s="34"/>
      <c r="R18" s="35"/>
      <c r="S18" s="36"/>
      <c r="T18" s="34"/>
      <c r="U18" s="34"/>
      <c r="V18" s="35"/>
      <c r="W18" s="36"/>
      <c r="X18" s="34"/>
      <c r="Y18" s="34"/>
      <c r="Z18" s="35"/>
      <c r="AA18" s="36"/>
      <c r="AB18" s="158"/>
      <c r="AC18" s="34"/>
      <c r="AD18" s="35"/>
      <c r="AE18" s="36"/>
      <c r="AF18" s="34"/>
      <c r="AG18" s="34"/>
      <c r="AH18" s="35"/>
      <c r="AI18" s="36"/>
      <c r="AJ18" s="34"/>
      <c r="AK18" s="34"/>
      <c r="AL18" s="35"/>
      <c r="AM18" s="36"/>
      <c r="AN18" s="34"/>
      <c r="AO18" s="34"/>
      <c r="AP18" s="35"/>
      <c r="AQ18" s="36"/>
      <c r="AR18" s="34"/>
      <c r="AS18" s="34"/>
      <c r="AT18" s="35"/>
      <c r="AU18" s="36"/>
      <c r="AV18" s="67"/>
      <c r="AW18" s="67"/>
      <c r="AX18" s="50"/>
      <c r="AY18" s="68"/>
      <c r="AZ18" s="68"/>
      <c r="BA18" s="68"/>
      <c r="BB18" s="68"/>
    </row>
    <row r="19" spans="1:54" ht="12.75" x14ac:dyDescent="0.25">
      <c r="A19" s="116">
        <f t="shared" si="1"/>
        <v>11</v>
      </c>
      <c r="B19" s="119" t="s">
        <v>24</v>
      </c>
      <c r="C19" s="36"/>
      <c r="D19" s="34"/>
      <c r="E19" s="34"/>
      <c r="F19" s="35"/>
      <c r="G19" s="36"/>
      <c r="H19" s="34"/>
      <c r="I19" s="34"/>
      <c r="J19" s="35"/>
      <c r="K19" s="36"/>
      <c r="L19" s="34"/>
      <c r="M19" s="34"/>
      <c r="N19" s="35"/>
      <c r="O19" s="36"/>
      <c r="P19" s="34"/>
      <c r="Q19" s="34"/>
      <c r="R19" s="35"/>
      <c r="S19" s="36"/>
      <c r="T19" s="34"/>
      <c r="U19" s="34"/>
      <c r="V19" s="159"/>
      <c r="W19" s="36"/>
      <c r="X19" s="34"/>
      <c r="Y19" s="34"/>
      <c r="Z19" s="35"/>
      <c r="AA19" s="36"/>
      <c r="AB19" s="34"/>
      <c r="AC19" s="34"/>
      <c r="AD19" s="35"/>
      <c r="AE19" s="47"/>
      <c r="AF19" s="48"/>
      <c r="AG19" s="48"/>
      <c r="AH19" s="49"/>
      <c r="AI19" s="36"/>
      <c r="AJ19" s="34"/>
      <c r="AK19" s="34"/>
      <c r="AL19" s="35"/>
      <c r="AM19" s="36"/>
      <c r="AN19" s="34"/>
      <c r="AO19" s="34"/>
      <c r="AP19" s="35"/>
      <c r="AQ19" s="36"/>
      <c r="AR19" s="34"/>
      <c r="AS19" s="34"/>
      <c r="AT19" s="35"/>
      <c r="AU19" s="36"/>
      <c r="AV19" s="67"/>
      <c r="AW19" s="67"/>
      <c r="AX19" s="37"/>
      <c r="AY19" s="68"/>
      <c r="AZ19" s="68"/>
      <c r="BA19" s="68"/>
      <c r="BB19" s="68"/>
    </row>
    <row r="20" spans="1:54" ht="12.75" x14ac:dyDescent="0.25">
      <c r="A20" s="116">
        <f t="shared" si="1"/>
        <v>12</v>
      </c>
      <c r="B20" s="113" t="s">
        <v>15</v>
      </c>
      <c r="C20" s="33"/>
      <c r="D20" s="34"/>
      <c r="E20" s="34"/>
      <c r="F20" s="35"/>
      <c r="G20" s="36"/>
      <c r="H20" s="34"/>
      <c r="I20" s="34"/>
      <c r="J20" s="35"/>
      <c r="K20" s="36"/>
      <c r="L20" s="34"/>
      <c r="M20" s="34"/>
      <c r="N20" s="35"/>
      <c r="O20" s="36"/>
      <c r="P20" s="34"/>
      <c r="Q20" s="34"/>
      <c r="R20" s="35"/>
      <c r="S20" s="36"/>
      <c r="T20" s="34"/>
      <c r="U20" s="34"/>
      <c r="V20" s="35"/>
      <c r="W20" s="36"/>
      <c r="X20" s="34"/>
      <c r="Y20" s="34"/>
      <c r="Z20" s="35"/>
      <c r="AA20" s="36"/>
      <c r="AB20" s="34"/>
      <c r="AC20" s="158"/>
      <c r="AD20" s="35"/>
      <c r="AE20" s="36"/>
      <c r="AF20" s="34"/>
      <c r="AG20" s="34"/>
      <c r="AH20" s="35"/>
      <c r="AI20" s="36"/>
      <c r="AJ20" s="34"/>
      <c r="AK20" s="34"/>
      <c r="AL20" s="35"/>
      <c r="AM20" s="36"/>
      <c r="AN20" s="34"/>
      <c r="AO20" s="34"/>
      <c r="AP20" s="35"/>
      <c r="AQ20" s="36"/>
      <c r="AR20" s="34"/>
      <c r="AS20" s="34"/>
      <c r="AT20" s="35"/>
      <c r="AU20" s="36"/>
      <c r="AV20" s="67"/>
      <c r="AW20" s="67"/>
      <c r="AX20" s="50"/>
      <c r="AY20" s="68"/>
      <c r="AZ20" s="68"/>
      <c r="BA20" s="68"/>
      <c r="BB20" s="68"/>
    </row>
    <row r="21" spans="1:54" ht="12.75" x14ac:dyDescent="0.25">
      <c r="A21" s="116">
        <f t="shared" si="1"/>
        <v>13</v>
      </c>
      <c r="B21" s="120" t="s">
        <v>58</v>
      </c>
      <c r="C21" s="73"/>
      <c r="D21" s="75"/>
      <c r="E21" s="75"/>
      <c r="F21" s="77"/>
      <c r="G21" s="73"/>
      <c r="H21" s="75"/>
      <c r="I21" s="75"/>
      <c r="J21" s="77"/>
      <c r="K21" s="73"/>
      <c r="L21" s="75"/>
      <c r="M21" s="75"/>
      <c r="N21" s="77"/>
      <c r="O21" s="73"/>
      <c r="P21" s="75"/>
      <c r="Q21" s="75"/>
      <c r="R21" s="77"/>
      <c r="S21" s="73"/>
      <c r="T21" s="75"/>
      <c r="U21" s="75"/>
      <c r="V21" s="77"/>
      <c r="W21" s="73"/>
      <c r="X21" s="75"/>
      <c r="Y21" s="75"/>
      <c r="Z21" s="77"/>
      <c r="AA21" s="73"/>
      <c r="AB21" s="75"/>
      <c r="AC21" s="75"/>
      <c r="AD21" s="77"/>
      <c r="AE21" s="73"/>
      <c r="AF21" s="75"/>
      <c r="AG21" s="75"/>
      <c r="AH21" s="77"/>
      <c r="AI21" s="73"/>
      <c r="AJ21" s="75"/>
      <c r="AK21" s="75"/>
      <c r="AL21" s="77"/>
      <c r="AM21" s="73"/>
      <c r="AN21" s="75"/>
      <c r="AO21" s="75"/>
      <c r="AP21" s="77"/>
      <c r="AQ21" s="73"/>
      <c r="AR21" s="75"/>
      <c r="AS21" s="75"/>
      <c r="AT21" s="77"/>
      <c r="AU21" s="73"/>
      <c r="AV21" s="75"/>
      <c r="AW21" s="75"/>
      <c r="AX21" s="86"/>
      <c r="AY21" s="68"/>
      <c r="AZ21" s="68"/>
      <c r="BA21" s="68"/>
      <c r="BB21" s="68"/>
    </row>
    <row r="22" spans="1:54" ht="12.75" x14ac:dyDescent="0.25">
      <c r="A22" s="116">
        <f t="shared" si="1"/>
        <v>14</v>
      </c>
      <c r="B22" s="113" t="s">
        <v>20</v>
      </c>
      <c r="C22" s="33"/>
      <c r="D22" s="34"/>
      <c r="E22" s="34"/>
      <c r="F22" s="35"/>
      <c r="G22" s="36"/>
      <c r="H22" s="34"/>
      <c r="I22" s="34"/>
      <c r="J22" s="35"/>
      <c r="K22" s="36"/>
      <c r="L22" s="34"/>
      <c r="M22" s="158"/>
      <c r="N22" s="35"/>
      <c r="O22" s="36"/>
      <c r="P22" s="34"/>
      <c r="Q22" s="34"/>
      <c r="R22" s="35"/>
      <c r="S22" s="36"/>
      <c r="T22" s="34"/>
      <c r="U22" s="34"/>
      <c r="V22" s="35"/>
      <c r="W22" s="36"/>
      <c r="X22" s="34"/>
      <c r="Y22" s="34"/>
      <c r="Z22" s="35"/>
      <c r="AA22" s="36"/>
      <c r="AB22" s="34"/>
      <c r="AC22" s="34"/>
      <c r="AD22" s="35"/>
      <c r="AE22" s="36"/>
      <c r="AF22" s="34"/>
      <c r="AG22" s="34"/>
      <c r="AH22" s="35"/>
      <c r="AI22" s="36"/>
      <c r="AJ22" s="34"/>
      <c r="AK22" s="34"/>
      <c r="AL22" s="35"/>
      <c r="AM22" s="36"/>
      <c r="AN22" s="34"/>
      <c r="AO22" s="34"/>
      <c r="AP22" s="35"/>
      <c r="AQ22" s="36"/>
      <c r="AR22" s="34"/>
      <c r="AS22" s="34"/>
      <c r="AT22" s="35"/>
      <c r="AU22" s="36"/>
      <c r="AV22" s="67"/>
      <c r="AW22" s="67"/>
      <c r="AX22" s="37"/>
      <c r="AY22" s="68"/>
      <c r="AZ22" s="68"/>
      <c r="BA22" s="68"/>
      <c r="BB22" s="68"/>
    </row>
    <row r="23" spans="1:54" ht="12.75" x14ac:dyDescent="0.25">
      <c r="A23" s="116">
        <f t="shared" si="1"/>
        <v>15</v>
      </c>
      <c r="B23" s="113" t="s">
        <v>74</v>
      </c>
      <c r="C23" s="33"/>
      <c r="D23" s="34"/>
      <c r="E23" s="34"/>
      <c r="F23" s="35"/>
      <c r="G23" s="36"/>
      <c r="H23" s="34"/>
      <c r="I23" s="34"/>
      <c r="J23" s="35"/>
      <c r="K23" s="36"/>
      <c r="L23" s="34"/>
      <c r="M23" s="34"/>
      <c r="N23" s="35"/>
      <c r="O23" s="36"/>
      <c r="P23" s="34"/>
      <c r="Q23" s="34"/>
      <c r="R23" s="35"/>
      <c r="S23" s="36"/>
      <c r="T23" s="34"/>
      <c r="U23" s="34"/>
      <c r="V23" s="35"/>
      <c r="W23" s="36"/>
      <c r="X23" s="34"/>
      <c r="Y23" s="34"/>
      <c r="Z23" s="35"/>
      <c r="AA23" s="36"/>
      <c r="AB23" s="34"/>
      <c r="AC23" s="34"/>
      <c r="AD23" s="159"/>
      <c r="AE23" s="36"/>
      <c r="AF23" s="34"/>
      <c r="AG23" s="34"/>
      <c r="AH23" s="35"/>
      <c r="AI23" s="36"/>
      <c r="AJ23" s="34"/>
      <c r="AK23" s="34"/>
      <c r="AL23" s="35"/>
      <c r="AM23" s="36"/>
      <c r="AN23" s="34"/>
      <c r="AO23" s="34"/>
      <c r="AP23" s="35"/>
      <c r="AQ23" s="36"/>
      <c r="AR23" s="34"/>
      <c r="AS23" s="34"/>
      <c r="AT23" s="35"/>
      <c r="AU23" s="36"/>
      <c r="AV23" s="67"/>
      <c r="AW23" s="67"/>
      <c r="AX23" s="37"/>
      <c r="AY23" s="68"/>
      <c r="AZ23" s="68"/>
      <c r="BA23" s="68"/>
      <c r="BB23" s="68"/>
    </row>
    <row r="24" spans="1:54" ht="12.75" x14ac:dyDescent="0.25">
      <c r="A24" s="116">
        <f t="shared" si="1"/>
        <v>16</v>
      </c>
      <c r="B24" s="113" t="s">
        <v>32</v>
      </c>
      <c r="C24" s="33"/>
      <c r="D24" s="34"/>
      <c r="E24" s="34"/>
      <c r="F24" s="35"/>
      <c r="G24" s="36"/>
      <c r="H24" s="34"/>
      <c r="I24" s="34"/>
      <c r="J24" s="35"/>
      <c r="K24" s="36"/>
      <c r="L24" s="158"/>
      <c r="M24" s="34"/>
      <c r="N24" s="35"/>
      <c r="O24" s="36"/>
      <c r="P24" s="34"/>
      <c r="Q24" s="34"/>
      <c r="R24" s="35"/>
      <c r="S24" s="36"/>
      <c r="T24" s="34"/>
      <c r="U24" s="34"/>
      <c r="V24" s="35"/>
      <c r="W24" s="36"/>
      <c r="X24" s="34"/>
      <c r="Y24" s="34"/>
      <c r="Z24" s="35"/>
      <c r="AA24" s="36"/>
      <c r="AB24" s="34"/>
      <c r="AC24" s="34"/>
      <c r="AD24" s="35"/>
      <c r="AE24" s="36"/>
      <c r="AF24" s="34"/>
      <c r="AG24" s="34"/>
      <c r="AH24" s="35"/>
      <c r="AI24" s="36"/>
      <c r="AJ24" s="34"/>
      <c r="AK24" s="34"/>
      <c r="AL24" s="35"/>
      <c r="AM24" s="36"/>
      <c r="AN24" s="34"/>
      <c r="AO24" s="34"/>
      <c r="AP24" s="35"/>
      <c r="AQ24" s="36"/>
      <c r="AR24" s="34"/>
      <c r="AS24" s="34"/>
      <c r="AT24" s="35"/>
      <c r="AU24" s="36"/>
      <c r="AV24" s="67"/>
      <c r="AW24" s="67"/>
      <c r="AX24" s="37"/>
      <c r="AY24" s="68"/>
      <c r="AZ24" s="68"/>
      <c r="BA24" s="68"/>
      <c r="BB24" s="68"/>
    </row>
    <row r="25" spans="1:54" ht="12.75" x14ac:dyDescent="0.25">
      <c r="A25" s="116">
        <f t="shared" si="1"/>
        <v>17</v>
      </c>
      <c r="B25" s="119" t="s">
        <v>30</v>
      </c>
      <c r="C25" s="36"/>
      <c r="D25" s="34"/>
      <c r="E25" s="34"/>
      <c r="F25" s="35"/>
      <c r="G25" s="36"/>
      <c r="H25" s="34"/>
      <c r="I25" s="34"/>
      <c r="J25" s="35"/>
      <c r="K25" s="36"/>
      <c r="L25" s="34"/>
      <c r="M25" s="34"/>
      <c r="N25" s="35"/>
      <c r="O25" s="36"/>
      <c r="P25" s="34"/>
      <c r="Q25" s="34"/>
      <c r="R25" s="35"/>
      <c r="S25" s="36"/>
      <c r="T25" s="34"/>
      <c r="U25" s="34"/>
      <c r="V25" s="35"/>
      <c r="W25" s="36"/>
      <c r="X25" s="34"/>
      <c r="Y25" s="34"/>
      <c r="Z25" s="35"/>
      <c r="AA25" s="36"/>
      <c r="AB25" s="34"/>
      <c r="AC25" s="34"/>
      <c r="AD25" s="35"/>
      <c r="AE25" s="36"/>
      <c r="AF25" s="34"/>
      <c r="AG25" s="34"/>
      <c r="AH25" s="35"/>
      <c r="AI25" s="36"/>
      <c r="AJ25" s="34"/>
      <c r="AK25" s="34"/>
      <c r="AL25" s="35"/>
      <c r="AM25" s="36"/>
      <c r="AN25" s="34"/>
      <c r="AO25" s="34"/>
      <c r="AP25" s="35"/>
      <c r="AQ25" s="36"/>
      <c r="AR25" s="34"/>
      <c r="AS25" s="34"/>
      <c r="AT25" s="35"/>
      <c r="AU25" s="36"/>
      <c r="AV25" s="67"/>
      <c r="AW25" s="34"/>
      <c r="AX25" s="37"/>
      <c r="AY25" s="68"/>
      <c r="AZ25" s="68"/>
      <c r="BA25" s="68"/>
      <c r="BB25" s="68"/>
    </row>
    <row r="26" spans="1:54" ht="12.75" x14ac:dyDescent="0.25">
      <c r="A26" s="116">
        <f t="shared" si="1"/>
        <v>18</v>
      </c>
      <c r="B26" s="113" t="s">
        <v>13</v>
      </c>
      <c r="C26" s="33"/>
      <c r="D26" s="34"/>
      <c r="E26" s="34"/>
      <c r="F26" s="35"/>
      <c r="G26" s="36"/>
      <c r="H26" s="34"/>
      <c r="I26" s="34"/>
      <c r="J26" s="35"/>
      <c r="K26" s="36"/>
      <c r="L26" s="34"/>
      <c r="M26" s="34"/>
      <c r="N26" s="35"/>
      <c r="O26" s="36"/>
      <c r="P26" s="34"/>
      <c r="Q26" s="34"/>
      <c r="R26" s="35"/>
      <c r="S26" s="36"/>
      <c r="T26" s="34"/>
      <c r="U26" s="34"/>
      <c r="V26" s="35"/>
      <c r="W26" s="36"/>
      <c r="X26" s="34"/>
      <c r="Y26" s="34"/>
      <c r="Z26" s="35"/>
      <c r="AA26" s="36"/>
      <c r="AB26" s="34"/>
      <c r="AC26" s="34"/>
      <c r="AD26" s="35"/>
      <c r="AE26" s="36"/>
      <c r="AF26" s="34"/>
      <c r="AG26" s="34"/>
      <c r="AH26" s="35"/>
      <c r="AI26" s="36"/>
      <c r="AJ26" s="34"/>
      <c r="AK26" s="34"/>
      <c r="AL26" s="35"/>
      <c r="AM26" s="36"/>
      <c r="AN26" s="34"/>
      <c r="AO26" s="34"/>
      <c r="AP26" s="35"/>
      <c r="AQ26" s="36"/>
      <c r="AR26" s="34"/>
      <c r="AS26" s="34"/>
      <c r="AT26" s="35"/>
      <c r="AU26" s="36"/>
      <c r="AV26" s="220"/>
      <c r="AW26" s="67"/>
      <c r="AX26" s="37"/>
      <c r="AY26" s="68"/>
      <c r="AZ26" s="68"/>
      <c r="BA26" s="68"/>
      <c r="BB26" s="68"/>
    </row>
    <row r="27" spans="1:54" ht="12.75" x14ac:dyDescent="0.25">
      <c r="A27" s="116">
        <f t="shared" si="1"/>
        <v>19</v>
      </c>
      <c r="B27" s="113" t="s">
        <v>19</v>
      </c>
      <c r="C27" s="33"/>
      <c r="D27" s="34"/>
      <c r="E27" s="34"/>
      <c r="F27" s="35"/>
      <c r="G27" s="36"/>
      <c r="H27" s="34"/>
      <c r="I27" s="34"/>
      <c r="J27" s="35"/>
      <c r="K27" s="160"/>
      <c r="L27" s="34"/>
      <c r="M27" s="34"/>
      <c r="N27" s="35"/>
      <c r="O27" s="36"/>
      <c r="P27" s="34"/>
      <c r="Q27" s="34"/>
      <c r="R27" s="35"/>
      <c r="S27" s="36"/>
      <c r="T27" s="34"/>
      <c r="U27" s="34"/>
      <c r="V27" s="35"/>
      <c r="W27" s="36"/>
      <c r="X27" s="34"/>
      <c r="Y27" s="34"/>
      <c r="Z27" s="35"/>
      <c r="AA27" s="36"/>
      <c r="AB27" s="34"/>
      <c r="AC27" s="34"/>
      <c r="AD27" s="35"/>
      <c r="AE27" s="36"/>
      <c r="AF27" s="34"/>
      <c r="AG27" s="34"/>
      <c r="AH27" s="35"/>
      <c r="AI27" s="36"/>
      <c r="AJ27" s="34"/>
      <c r="AK27" s="34"/>
      <c r="AL27" s="35"/>
      <c r="AM27" s="36"/>
      <c r="AN27" s="34"/>
      <c r="AO27" s="34"/>
      <c r="AP27" s="35"/>
      <c r="AQ27" s="36"/>
      <c r="AR27" s="34"/>
      <c r="AS27" s="34"/>
      <c r="AT27" s="35"/>
      <c r="AU27" s="36"/>
      <c r="AV27" s="67"/>
      <c r="AW27" s="67"/>
      <c r="AX27" s="50"/>
      <c r="AY27" s="68"/>
      <c r="AZ27" s="68"/>
      <c r="BA27" s="68"/>
      <c r="BB27" s="68"/>
    </row>
    <row r="28" spans="1:54" ht="12.75" x14ac:dyDescent="0.25">
      <c r="A28" s="116">
        <f t="shared" si="1"/>
        <v>20</v>
      </c>
      <c r="B28" s="119" t="s">
        <v>21</v>
      </c>
      <c r="C28" s="36"/>
      <c r="D28" s="34"/>
      <c r="E28" s="34"/>
      <c r="F28" s="35"/>
      <c r="G28" s="36"/>
      <c r="H28" s="34"/>
      <c r="I28" s="34"/>
      <c r="J28" s="35"/>
      <c r="K28" s="36"/>
      <c r="L28" s="34"/>
      <c r="M28" s="34"/>
      <c r="N28" s="35"/>
      <c r="O28" s="36"/>
      <c r="P28" s="34"/>
      <c r="Q28" s="34"/>
      <c r="R28" s="35"/>
      <c r="S28" s="36"/>
      <c r="T28" s="34"/>
      <c r="U28" s="34"/>
      <c r="V28" s="35"/>
      <c r="W28" s="36"/>
      <c r="X28" s="158"/>
      <c r="Y28" s="34"/>
      <c r="Z28" s="35"/>
      <c r="AA28" s="47"/>
      <c r="AB28" s="48"/>
      <c r="AC28" s="48"/>
      <c r="AD28" s="49"/>
      <c r="AE28" s="36"/>
      <c r="AF28" s="34"/>
      <c r="AG28" s="34"/>
      <c r="AH28" s="35"/>
      <c r="AI28" s="36"/>
      <c r="AJ28" s="34"/>
      <c r="AK28" s="34"/>
      <c r="AL28" s="35"/>
      <c r="AM28" s="36"/>
      <c r="AN28" s="34"/>
      <c r="AO28" s="34"/>
      <c r="AP28" s="35"/>
      <c r="AQ28" s="36"/>
      <c r="AR28" s="34"/>
      <c r="AS28" s="34"/>
      <c r="AT28" s="35"/>
      <c r="AU28" s="36"/>
      <c r="AV28" s="67"/>
      <c r="AW28" s="34"/>
      <c r="AX28" s="37"/>
      <c r="AY28" s="68"/>
      <c r="AZ28" s="68"/>
      <c r="BA28" s="68"/>
      <c r="BB28" s="68"/>
    </row>
    <row r="29" spans="1:54" ht="13.5" thickBot="1" x14ac:dyDescent="0.3">
      <c r="A29" s="123">
        <f>+A28+1</f>
        <v>21</v>
      </c>
      <c r="B29" s="121" t="s">
        <v>18</v>
      </c>
      <c r="C29" s="72"/>
      <c r="D29" s="74"/>
      <c r="E29" s="74"/>
      <c r="F29" s="76"/>
      <c r="G29" s="78"/>
      <c r="H29" s="74"/>
      <c r="I29" s="74"/>
      <c r="J29" s="81"/>
      <c r="K29" s="82"/>
      <c r="L29" s="164"/>
      <c r="M29" s="74"/>
      <c r="N29" s="76"/>
      <c r="O29" s="78"/>
      <c r="P29" s="74"/>
      <c r="Q29" s="74"/>
      <c r="R29" s="81"/>
      <c r="S29" s="82"/>
      <c r="T29" s="74"/>
      <c r="U29" s="74"/>
      <c r="V29" s="76"/>
      <c r="W29" s="78"/>
      <c r="X29" s="74"/>
      <c r="Y29" s="74"/>
      <c r="Z29" s="81"/>
      <c r="AA29" s="82"/>
      <c r="AB29" s="74"/>
      <c r="AC29" s="74"/>
      <c r="AD29" s="76"/>
      <c r="AE29" s="78"/>
      <c r="AF29" s="74"/>
      <c r="AG29" s="74"/>
      <c r="AH29" s="81"/>
      <c r="AI29" s="82"/>
      <c r="AJ29" s="74"/>
      <c r="AK29" s="74"/>
      <c r="AL29" s="76"/>
      <c r="AM29" s="78"/>
      <c r="AN29" s="74"/>
      <c r="AO29" s="74"/>
      <c r="AP29" s="81"/>
      <c r="AQ29" s="78"/>
      <c r="AR29" s="74"/>
      <c r="AS29" s="74"/>
      <c r="AT29" s="81"/>
      <c r="AU29" s="82"/>
      <c r="AV29" s="84"/>
      <c r="AW29" s="84"/>
      <c r="AX29" s="85"/>
      <c r="AY29" s="68"/>
      <c r="AZ29" s="68"/>
      <c r="BA29" s="68"/>
      <c r="BB29" s="68"/>
    </row>
    <row r="30" spans="1:54" ht="12" thickTop="1" x14ac:dyDescent="0.25">
      <c r="B30" s="1" t="s">
        <v>80</v>
      </c>
    </row>
    <row r="31" spans="1:54" x14ac:dyDescent="0.25">
      <c r="B31" s="250" t="s">
        <v>76</v>
      </c>
    </row>
    <row r="32" spans="1:54" x14ac:dyDescent="0.25">
      <c r="B32" s="251" t="s">
        <v>77</v>
      </c>
    </row>
    <row r="33" spans="2:46" x14ac:dyDescent="0.25">
      <c r="B33" s="152" t="s">
        <v>78</v>
      </c>
    </row>
    <row r="34" spans="2:46" x14ac:dyDescent="0.25">
      <c r="B34" s="1" t="s">
        <v>79</v>
      </c>
      <c r="C34" s="103" t="s">
        <v>31</v>
      </c>
    </row>
    <row r="35" spans="2:46" x14ac:dyDescent="0.25">
      <c r="C35" s="27"/>
      <c r="D35" s="104"/>
      <c r="E35" s="15"/>
      <c r="F35" s="15"/>
      <c r="G35" s="15"/>
      <c r="H35" s="15"/>
      <c r="I35" s="15"/>
      <c r="J35" s="15"/>
      <c r="K35" s="15"/>
      <c r="L35" s="15"/>
      <c r="M35" s="15"/>
      <c r="S35" s="27"/>
      <c r="V35" s="15"/>
      <c r="W35" s="15"/>
      <c r="X35" s="15"/>
      <c r="Y35" s="15"/>
      <c r="Z35" s="15"/>
      <c r="AA35" s="15"/>
      <c r="AB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spans="2:46" ht="15.75" x14ac:dyDescent="0.25">
      <c r="D36" s="105" t="s">
        <v>55</v>
      </c>
      <c r="S36" s="27"/>
      <c r="Y36" s="13" t="s">
        <v>124</v>
      </c>
    </row>
    <row r="37" spans="2:46" ht="15.75" x14ac:dyDescent="0.25">
      <c r="D37" s="106" t="s">
        <v>51</v>
      </c>
      <c r="E37" s="10"/>
      <c r="S37" s="27"/>
      <c r="Y37" s="14" t="s">
        <v>125</v>
      </c>
      <c r="AK37" s="11" t="s">
        <v>49</v>
      </c>
    </row>
  </sheetData>
  <mergeCells count="15">
    <mergeCell ref="A3:AX3"/>
    <mergeCell ref="A8:AX8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</mergeCells>
  <hyperlinks>
    <hyperlink ref="B1:B2" r:id="rId1" display="AREA SISTEMAS" xr:uid="{00000000-0004-0000-1000-000000000000}"/>
    <hyperlink ref="A1" location="'LISTADO DE MANTENIMIENTOS'!A1" display="INICIO" xr:uid="{00000000-0004-0000-1000-000001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2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AX38"/>
  <sheetViews>
    <sheetView workbookViewId="0">
      <selection activeCell="Q34" sqref="Q34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3" width="2.5703125" style="1" bestFit="1" customWidth="1"/>
    <col min="4" max="7" width="2.85546875" style="1" bestFit="1" customWidth="1"/>
    <col min="8" max="10" width="2.5703125" style="1" bestFit="1" customWidth="1"/>
    <col min="11" max="11" width="2.85546875" style="1" bestFit="1" customWidth="1"/>
    <col min="12" max="14" width="2.5703125" style="1" bestFit="1" customWidth="1"/>
    <col min="15" max="18" width="2.85546875" style="1" bestFit="1" customWidth="1"/>
    <col min="19" max="22" width="2.5703125" style="1" bestFit="1" customWidth="1"/>
    <col min="23" max="23" width="2.85546875" style="1" bestFit="1" customWidth="1"/>
    <col min="24" max="26" width="2.5703125" style="1" bestFit="1" customWidth="1"/>
    <col min="27" max="31" width="2.85546875" style="1" bestFit="1" customWidth="1"/>
    <col min="32" max="34" width="2.5703125" style="1" bestFit="1" customWidth="1"/>
    <col min="35" max="35" width="2.85546875" style="1" bestFit="1" customWidth="1"/>
    <col min="36" max="38" width="2.5703125" style="1" bestFit="1" customWidth="1"/>
    <col min="39" max="39" width="2.85546875" style="1" bestFit="1" customWidth="1"/>
    <col min="40" max="42" width="2.5703125" style="1" bestFit="1" customWidth="1"/>
    <col min="43" max="47" width="2.85546875" style="1" bestFit="1" customWidth="1"/>
    <col min="48" max="50" width="2.5703125" style="1" bestFit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0" s="2" customFormat="1" ht="12.75" x14ac:dyDescent="0.25">
      <c r="A4" s="115">
        <v>1</v>
      </c>
      <c r="B4" s="140" t="s">
        <v>52</v>
      </c>
      <c r="C4" s="28"/>
      <c r="D4" s="29"/>
      <c r="E4" s="29"/>
      <c r="F4" s="154"/>
      <c r="G4" s="31"/>
      <c r="H4" s="29"/>
      <c r="I4" s="29"/>
      <c r="J4" s="154"/>
      <c r="K4" s="31"/>
      <c r="L4" s="29"/>
      <c r="M4" s="29"/>
      <c r="N4" s="30"/>
      <c r="O4" s="31"/>
      <c r="P4" s="29"/>
      <c r="Q4" s="29"/>
      <c r="R4" s="30"/>
      <c r="S4" s="31"/>
      <c r="T4" s="29"/>
      <c r="U4" s="29"/>
      <c r="V4" s="154"/>
      <c r="W4" s="31"/>
      <c r="X4" s="29"/>
      <c r="Y4" s="29"/>
      <c r="Z4" s="30"/>
      <c r="AA4" s="31"/>
      <c r="AB4" s="29"/>
      <c r="AC4" s="29"/>
      <c r="AD4" s="154"/>
      <c r="AE4" s="31"/>
      <c r="AF4" s="29"/>
      <c r="AG4" s="29"/>
      <c r="AH4" s="154"/>
      <c r="AI4" s="31"/>
      <c r="AJ4" s="29"/>
      <c r="AK4" s="29"/>
      <c r="AL4" s="30"/>
      <c r="AM4" s="31"/>
      <c r="AN4" s="29"/>
      <c r="AO4" s="29"/>
      <c r="AP4" s="154"/>
      <c r="AQ4" s="31"/>
      <c r="AR4" s="29"/>
      <c r="AS4" s="29"/>
      <c r="AT4" s="154"/>
      <c r="AU4" s="31"/>
      <c r="AV4" s="65"/>
      <c r="AW4" s="29"/>
      <c r="AX4" s="246"/>
    </row>
    <row r="5" spans="1:50" ht="12.75" x14ac:dyDescent="0.25">
      <c r="A5" s="116">
        <f>+A4+1</f>
        <v>2</v>
      </c>
      <c r="B5" s="136" t="s">
        <v>47</v>
      </c>
      <c r="C5" s="33"/>
      <c r="D5" s="34"/>
      <c r="E5" s="34"/>
      <c r="F5" s="35"/>
      <c r="G5" s="36"/>
      <c r="H5" s="34"/>
      <c r="I5" s="34"/>
      <c r="J5" s="35"/>
      <c r="K5" s="36"/>
      <c r="L5" s="34"/>
      <c r="M5" s="34"/>
      <c r="N5" s="35"/>
      <c r="O5" s="36"/>
      <c r="P5" s="34"/>
      <c r="Q5" s="34"/>
      <c r="R5" s="159"/>
      <c r="S5" s="36"/>
      <c r="T5" s="34"/>
      <c r="U5" s="34"/>
      <c r="V5" s="35"/>
      <c r="W5" s="36"/>
      <c r="X5" s="34"/>
      <c r="Y5" s="34"/>
      <c r="Z5" s="159"/>
      <c r="AA5" s="36"/>
      <c r="AB5" s="34"/>
      <c r="AC5" s="34"/>
      <c r="AD5" s="35"/>
      <c r="AE5" s="36"/>
      <c r="AF5" s="34"/>
      <c r="AG5" s="34"/>
      <c r="AH5" s="35"/>
      <c r="AI5" s="36"/>
      <c r="AJ5" s="34"/>
      <c r="AK5" s="34"/>
      <c r="AL5" s="159"/>
      <c r="AM5" s="36"/>
      <c r="AN5" s="34"/>
      <c r="AO5" s="34"/>
      <c r="AP5" s="35"/>
      <c r="AQ5" s="36"/>
      <c r="AR5" s="34"/>
      <c r="AS5" s="34"/>
      <c r="AT5" s="159"/>
      <c r="AU5" s="36"/>
      <c r="AV5" s="34"/>
      <c r="AW5" s="67"/>
      <c r="AX5" s="37"/>
    </row>
    <row r="6" spans="1:50" ht="12.75" x14ac:dyDescent="0.25">
      <c r="A6" s="116">
        <f>+A5+1</f>
        <v>3</v>
      </c>
      <c r="B6" s="136" t="s">
        <v>46</v>
      </c>
      <c r="C6" s="33"/>
      <c r="D6" s="34"/>
      <c r="E6" s="34"/>
      <c r="F6" s="35"/>
      <c r="G6" s="36"/>
      <c r="H6" s="34"/>
      <c r="I6" s="34"/>
      <c r="J6" s="35"/>
      <c r="K6" s="36"/>
      <c r="L6" s="34"/>
      <c r="M6" s="34"/>
      <c r="N6" s="159"/>
      <c r="O6" s="36"/>
      <c r="P6" s="34"/>
      <c r="Q6" s="34"/>
      <c r="R6" s="35"/>
      <c r="S6" s="36"/>
      <c r="T6" s="34"/>
      <c r="U6" s="34"/>
      <c r="V6" s="35"/>
      <c r="W6" s="36"/>
      <c r="X6" s="34"/>
      <c r="Y6" s="34"/>
      <c r="Z6" s="35"/>
      <c r="AA6" s="36"/>
      <c r="AB6" s="34"/>
      <c r="AC6" s="34"/>
      <c r="AD6" s="35"/>
      <c r="AE6" s="36"/>
      <c r="AF6" s="34"/>
      <c r="AG6" s="34"/>
      <c r="AH6" s="35"/>
      <c r="AI6" s="36"/>
      <c r="AJ6" s="34"/>
      <c r="AK6" s="34"/>
      <c r="AL6" s="35"/>
      <c r="AM6" s="36"/>
      <c r="AN6" s="34"/>
      <c r="AO6" s="34"/>
      <c r="AP6" s="35"/>
      <c r="AQ6" s="36"/>
      <c r="AR6" s="34"/>
      <c r="AS6" s="34"/>
      <c r="AT6" s="35"/>
      <c r="AU6" s="36"/>
      <c r="AV6" s="67"/>
      <c r="AW6" s="67"/>
      <c r="AX6" s="37"/>
    </row>
    <row r="7" spans="1:50" ht="13.5" thickBot="1" x14ac:dyDescent="0.3">
      <c r="A7" s="117">
        <f>+A6+1</f>
        <v>4</v>
      </c>
      <c r="B7" s="141" t="s">
        <v>48</v>
      </c>
      <c r="C7" s="38"/>
      <c r="D7" s="39"/>
      <c r="E7" s="39"/>
      <c r="F7" s="40"/>
      <c r="G7" s="41"/>
      <c r="H7" s="39"/>
      <c r="I7" s="39"/>
      <c r="J7" s="40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40"/>
      <c r="W7" s="41"/>
      <c r="X7" s="39"/>
      <c r="Y7" s="39"/>
      <c r="Z7" s="40"/>
      <c r="AA7" s="41"/>
      <c r="AB7" s="39"/>
      <c r="AC7" s="39"/>
      <c r="AD7" s="40"/>
      <c r="AE7" s="41"/>
      <c r="AF7" s="39"/>
      <c r="AG7" s="39"/>
      <c r="AH7" s="40"/>
      <c r="AI7" s="41"/>
      <c r="AJ7" s="39"/>
      <c r="AK7" s="39"/>
      <c r="AL7" s="40"/>
      <c r="AM7" s="41"/>
      <c r="AN7" s="39"/>
      <c r="AO7" s="39"/>
      <c r="AP7" s="40"/>
      <c r="AQ7" s="41"/>
      <c r="AR7" s="39"/>
      <c r="AS7" s="39"/>
      <c r="AT7" s="40"/>
      <c r="AU7" s="41"/>
      <c r="AV7" s="39"/>
      <c r="AW7" s="39"/>
      <c r="AX7" s="42"/>
    </row>
    <row r="8" spans="1:50" ht="16.5" thickBot="1" x14ac:dyDescent="0.3">
      <c r="A8" s="837" t="s">
        <v>86</v>
      </c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8"/>
      <c r="AQ8" s="838"/>
      <c r="AR8" s="838"/>
      <c r="AS8" s="838"/>
      <c r="AT8" s="838"/>
      <c r="AU8" s="838"/>
      <c r="AV8" s="838"/>
      <c r="AW8" s="838"/>
      <c r="AX8" s="839"/>
    </row>
    <row r="9" spans="1:50" ht="12.75" x14ac:dyDescent="0.25">
      <c r="A9" s="122">
        <v>1</v>
      </c>
      <c r="B9" s="135" t="s">
        <v>26</v>
      </c>
      <c r="C9" s="43"/>
      <c r="D9" s="44"/>
      <c r="E9" s="44"/>
      <c r="F9" s="45"/>
      <c r="G9" s="43"/>
      <c r="H9" s="44"/>
      <c r="I9" s="44"/>
      <c r="J9" s="45"/>
      <c r="K9" s="43"/>
      <c r="L9" s="44"/>
      <c r="M9" s="44"/>
      <c r="N9" s="45"/>
      <c r="O9" s="43"/>
      <c r="P9" s="44"/>
      <c r="Q9" s="44"/>
      <c r="R9" s="45"/>
      <c r="S9" s="43"/>
      <c r="T9" s="44"/>
      <c r="U9" s="44"/>
      <c r="V9" s="45"/>
      <c r="W9" s="43"/>
      <c r="X9" s="44"/>
      <c r="Y9" s="44"/>
      <c r="Z9" s="45"/>
      <c r="AA9" s="43"/>
      <c r="AB9" s="44"/>
      <c r="AC9" s="44"/>
      <c r="AD9" s="45"/>
      <c r="AE9" s="43"/>
      <c r="AF9" s="44"/>
      <c r="AG9" s="44"/>
      <c r="AH9" s="45"/>
      <c r="AI9" s="43"/>
      <c r="AJ9" s="44"/>
      <c r="AK9" s="44"/>
      <c r="AL9" s="45"/>
      <c r="AM9" s="43"/>
      <c r="AN9" s="44"/>
      <c r="AO9" s="44"/>
      <c r="AP9" s="45"/>
      <c r="AQ9" s="43"/>
      <c r="AR9" s="44"/>
      <c r="AS9" s="44"/>
      <c r="AT9" s="45"/>
      <c r="AU9" s="43"/>
      <c r="AV9" s="69"/>
      <c r="AW9" s="69"/>
      <c r="AX9" s="46"/>
    </row>
    <row r="10" spans="1:50" ht="12.75" x14ac:dyDescent="0.25">
      <c r="A10" s="116">
        <f>+A9+1</f>
        <v>2</v>
      </c>
      <c r="B10" s="136" t="s">
        <v>16</v>
      </c>
      <c r="C10" s="33"/>
      <c r="D10" s="34"/>
      <c r="E10" s="34"/>
      <c r="F10" s="35"/>
      <c r="G10" s="36"/>
      <c r="H10" s="34"/>
      <c r="I10" s="34"/>
      <c r="J10" s="35"/>
      <c r="K10" s="36"/>
      <c r="L10" s="34"/>
      <c r="M10" s="34"/>
      <c r="N10" s="35"/>
      <c r="O10" s="36"/>
      <c r="P10" s="34"/>
      <c r="Q10" s="34"/>
      <c r="R10" s="35"/>
      <c r="S10" s="36"/>
      <c r="T10" s="34"/>
      <c r="U10" s="34"/>
      <c r="V10" s="35"/>
      <c r="W10" s="36"/>
      <c r="X10" s="34"/>
      <c r="Y10" s="34"/>
      <c r="Z10" s="35"/>
      <c r="AA10" s="36"/>
      <c r="AB10" s="34"/>
      <c r="AC10" s="34"/>
      <c r="AD10" s="35"/>
      <c r="AE10" s="36"/>
      <c r="AF10" s="34"/>
      <c r="AG10" s="34"/>
      <c r="AH10" s="35"/>
      <c r="AI10" s="36"/>
      <c r="AJ10" s="34"/>
      <c r="AK10" s="34"/>
      <c r="AL10" s="35"/>
      <c r="AM10" s="36"/>
      <c r="AN10" s="34"/>
      <c r="AO10" s="34"/>
      <c r="AP10" s="35"/>
      <c r="AQ10" s="36"/>
      <c r="AR10" s="34"/>
      <c r="AS10" s="34"/>
      <c r="AT10" s="35"/>
      <c r="AU10" s="36"/>
      <c r="AV10" s="67"/>
      <c r="AW10" s="34"/>
      <c r="AX10" s="37"/>
    </row>
    <row r="11" spans="1:50" ht="12.75" x14ac:dyDescent="0.25">
      <c r="A11" s="116">
        <f t="shared" ref="A11:A30" si="0">+A10+1</f>
        <v>3</v>
      </c>
      <c r="B11" s="137" t="s">
        <v>29</v>
      </c>
      <c r="C11" s="36"/>
      <c r="D11" s="34"/>
      <c r="E11" s="34"/>
      <c r="F11" s="35"/>
      <c r="G11" s="36"/>
      <c r="H11" s="34"/>
      <c r="I11" s="34"/>
      <c r="J11" s="35"/>
      <c r="K11" s="36"/>
      <c r="L11" s="34"/>
      <c r="M11" s="34"/>
      <c r="N11" s="35"/>
      <c r="O11" s="36"/>
      <c r="P11" s="34"/>
      <c r="Q11" s="34"/>
      <c r="R11" s="35"/>
      <c r="S11" s="36"/>
      <c r="T11" s="34"/>
      <c r="U11" s="34"/>
      <c r="V11" s="35"/>
      <c r="W11" s="36"/>
      <c r="X11" s="34"/>
      <c r="Y11" s="34"/>
      <c r="Z11" s="35"/>
      <c r="AA11" s="36"/>
      <c r="AB11" s="34"/>
      <c r="AC11" s="34"/>
      <c r="AD11" s="35"/>
      <c r="AE11" s="36"/>
      <c r="AF11" s="34"/>
      <c r="AG11" s="34"/>
      <c r="AH11" s="35"/>
      <c r="AI11" s="36"/>
      <c r="AJ11" s="34"/>
      <c r="AK11" s="34"/>
      <c r="AL11" s="35"/>
      <c r="AM11" s="36"/>
      <c r="AN11" s="34"/>
      <c r="AO11" s="34"/>
      <c r="AP11" s="35"/>
      <c r="AQ11" s="36"/>
      <c r="AR11" s="34"/>
      <c r="AS11" s="34"/>
      <c r="AT11" s="35"/>
      <c r="AU11" s="36"/>
      <c r="AV11" s="67"/>
      <c r="AW11" s="34"/>
      <c r="AX11" s="37"/>
    </row>
    <row r="12" spans="1:50" ht="12.75" x14ac:dyDescent="0.25">
      <c r="A12" s="116">
        <f t="shared" si="0"/>
        <v>4</v>
      </c>
      <c r="B12" s="136" t="s">
        <v>14</v>
      </c>
      <c r="C12" s="33"/>
      <c r="D12" s="34"/>
      <c r="E12" s="34"/>
      <c r="F12" s="35"/>
      <c r="G12" s="36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6"/>
      <c r="T12" s="34"/>
      <c r="U12" s="34"/>
      <c r="V12" s="35"/>
      <c r="W12" s="36"/>
      <c r="X12" s="34"/>
      <c r="Y12" s="34"/>
      <c r="Z12" s="35"/>
      <c r="AA12" s="36"/>
      <c r="AB12" s="34"/>
      <c r="AC12" s="34"/>
      <c r="AD12" s="35"/>
      <c r="AE12" s="36"/>
      <c r="AF12" s="34"/>
      <c r="AG12" s="34"/>
      <c r="AH12" s="35"/>
      <c r="AI12" s="36"/>
      <c r="AJ12" s="34"/>
      <c r="AK12" s="34"/>
      <c r="AL12" s="35"/>
      <c r="AM12" s="36"/>
      <c r="AN12" s="34"/>
      <c r="AO12" s="34"/>
      <c r="AP12" s="35"/>
      <c r="AQ12" s="36"/>
      <c r="AR12" s="34"/>
      <c r="AS12" s="34"/>
      <c r="AT12" s="35"/>
      <c r="AU12" s="36"/>
      <c r="AV12" s="67"/>
      <c r="AW12" s="67"/>
      <c r="AX12" s="37"/>
    </row>
    <row r="13" spans="1:50" ht="12.75" x14ac:dyDescent="0.25">
      <c r="A13" s="116">
        <f t="shared" si="0"/>
        <v>5</v>
      </c>
      <c r="B13" s="137" t="s">
        <v>27</v>
      </c>
      <c r="C13" s="36"/>
      <c r="D13" s="34"/>
      <c r="E13" s="34"/>
      <c r="F13" s="35"/>
      <c r="G13" s="36"/>
      <c r="H13" s="34"/>
      <c r="I13" s="34"/>
      <c r="J13" s="35"/>
      <c r="K13" s="36"/>
      <c r="L13" s="34"/>
      <c r="M13" s="34"/>
      <c r="N13" s="35"/>
      <c r="O13" s="36"/>
      <c r="P13" s="34"/>
      <c r="Q13" s="34"/>
      <c r="R13" s="35"/>
      <c r="S13" s="36"/>
      <c r="T13" s="34"/>
      <c r="U13" s="34"/>
      <c r="V13" s="35"/>
      <c r="W13" s="36"/>
      <c r="X13" s="34"/>
      <c r="Y13" s="34"/>
      <c r="Z13" s="35"/>
      <c r="AA13" s="36"/>
      <c r="AB13" s="34"/>
      <c r="AC13" s="34"/>
      <c r="AD13" s="35"/>
      <c r="AE13" s="36"/>
      <c r="AF13" s="34"/>
      <c r="AG13" s="34"/>
      <c r="AH13" s="35"/>
      <c r="AI13" s="47"/>
      <c r="AJ13" s="48"/>
      <c r="AK13" s="48"/>
      <c r="AL13" s="49"/>
      <c r="AM13" s="36"/>
      <c r="AN13" s="34"/>
      <c r="AO13" s="34"/>
      <c r="AP13" s="35"/>
      <c r="AQ13" s="36"/>
      <c r="AR13" s="34"/>
      <c r="AS13" s="34"/>
      <c r="AT13" s="35"/>
      <c r="AU13" s="36"/>
      <c r="AV13" s="67"/>
      <c r="AW13" s="67"/>
      <c r="AX13" s="50"/>
    </row>
    <row r="14" spans="1:50" ht="12.75" x14ac:dyDescent="0.25">
      <c r="A14" s="116">
        <f t="shared" si="0"/>
        <v>6</v>
      </c>
      <c r="B14" s="137" t="s">
        <v>25</v>
      </c>
      <c r="C14" s="36"/>
      <c r="D14" s="34"/>
      <c r="E14" s="34"/>
      <c r="F14" s="35"/>
      <c r="G14" s="36"/>
      <c r="H14" s="34"/>
      <c r="I14" s="34"/>
      <c r="J14" s="35"/>
      <c r="K14" s="36"/>
      <c r="L14" s="34"/>
      <c r="M14" s="34"/>
      <c r="N14" s="35"/>
      <c r="O14" s="36"/>
      <c r="P14" s="34"/>
      <c r="Q14" s="34"/>
      <c r="R14" s="35"/>
      <c r="S14" s="36"/>
      <c r="T14" s="34"/>
      <c r="U14" s="34"/>
      <c r="V14" s="35"/>
      <c r="W14" s="36"/>
      <c r="X14" s="34"/>
      <c r="Y14" s="34"/>
      <c r="Z14" s="35"/>
      <c r="AA14" s="36"/>
      <c r="AB14" s="34"/>
      <c r="AC14" s="34"/>
      <c r="AD14" s="35"/>
      <c r="AE14" s="36"/>
      <c r="AF14" s="34"/>
      <c r="AG14" s="34"/>
      <c r="AH14" s="35"/>
      <c r="AI14" s="47"/>
      <c r="AJ14" s="48"/>
      <c r="AK14" s="48"/>
      <c r="AL14" s="49"/>
      <c r="AM14" s="36"/>
      <c r="AN14" s="34"/>
      <c r="AO14" s="34"/>
      <c r="AP14" s="35"/>
      <c r="AQ14" s="36"/>
      <c r="AR14" s="34"/>
      <c r="AS14" s="34"/>
      <c r="AT14" s="35"/>
      <c r="AU14" s="36"/>
      <c r="AV14" s="34"/>
      <c r="AW14" s="67"/>
      <c r="AX14" s="37"/>
    </row>
    <row r="15" spans="1:50" ht="12.75" x14ac:dyDescent="0.25">
      <c r="A15" s="116">
        <f t="shared" si="0"/>
        <v>7</v>
      </c>
      <c r="B15" s="137" t="s">
        <v>22</v>
      </c>
      <c r="C15" s="36"/>
      <c r="D15" s="34"/>
      <c r="E15" s="34"/>
      <c r="F15" s="35"/>
      <c r="G15" s="36"/>
      <c r="H15" s="34"/>
      <c r="I15" s="34"/>
      <c r="J15" s="35"/>
      <c r="K15" s="36"/>
      <c r="L15" s="34"/>
      <c r="M15" s="34"/>
      <c r="N15" s="35"/>
      <c r="O15" s="36"/>
      <c r="P15" s="34"/>
      <c r="Q15" s="34"/>
      <c r="R15" s="35"/>
      <c r="S15" s="36"/>
      <c r="T15" s="34"/>
      <c r="U15" s="34"/>
      <c r="V15" s="35"/>
      <c r="W15" s="36"/>
      <c r="X15" s="34"/>
      <c r="Y15" s="34"/>
      <c r="Z15" s="35"/>
      <c r="AA15" s="47"/>
      <c r="AB15" s="48"/>
      <c r="AC15" s="48"/>
      <c r="AD15" s="49"/>
      <c r="AE15" s="36"/>
      <c r="AF15" s="34"/>
      <c r="AG15" s="34"/>
      <c r="AH15" s="35"/>
      <c r="AI15" s="36"/>
      <c r="AJ15" s="34"/>
      <c r="AK15" s="34"/>
      <c r="AL15" s="35"/>
      <c r="AM15" s="36"/>
      <c r="AN15" s="34"/>
      <c r="AO15" s="34"/>
      <c r="AP15" s="35"/>
      <c r="AQ15" s="36"/>
      <c r="AR15" s="34"/>
      <c r="AS15" s="34"/>
      <c r="AT15" s="35"/>
      <c r="AU15" s="36"/>
      <c r="AV15" s="67"/>
      <c r="AW15" s="34"/>
      <c r="AX15" s="37"/>
    </row>
    <row r="16" spans="1:50" ht="12.75" x14ac:dyDescent="0.25">
      <c r="A16" s="116">
        <f t="shared" si="0"/>
        <v>8</v>
      </c>
      <c r="B16" s="137" t="s">
        <v>28</v>
      </c>
      <c r="C16" s="36"/>
      <c r="D16" s="34"/>
      <c r="E16" s="34"/>
      <c r="F16" s="35"/>
      <c r="G16" s="36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6"/>
      <c r="T16" s="34"/>
      <c r="U16" s="34"/>
      <c r="V16" s="35"/>
      <c r="W16" s="36"/>
      <c r="X16" s="34"/>
      <c r="Y16" s="34"/>
      <c r="Z16" s="35"/>
      <c r="AA16" s="36"/>
      <c r="AB16" s="34"/>
      <c r="AC16" s="34"/>
      <c r="AD16" s="35"/>
      <c r="AE16" s="36"/>
      <c r="AF16" s="34"/>
      <c r="AG16" s="34"/>
      <c r="AH16" s="35"/>
      <c r="AI16" s="36"/>
      <c r="AJ16" s="34"/>
      <c r="AK16" s="34"/>
      <c r="AL16" s="35"/>
      <c r="AM16" s="36"/>
      <c r="AN16" s="34"/>
      <c r="AO16" s="34"/>
      <c r="AP16" s="35"/>
      <c r="AQ16" s="36"/>
      <c r="AR16" s="34"/>
      <c r="AS16" s="34"/>
      <c r="AT16" s="35"/>
      <c r="AU16" s="36"/>
      <c r="AV16" s="67"/>
      <c r="AW16" s="67"/>
      <c r="AX16" s="50"/>
    </row>
    <row r="17" spans="1:50" ht="12.75" x14ac:dyDescent="0.25">
      <c r="A17" s="116">
        <f t="shared" si="0"/>
        <v>9</v>
      </c>
      <c r="B17" s="136" t="s">
        <v>92</v>
      </c>
      <c r="C17" s="36"/>
      <c r="D17" s="34"/>
      <c r="E17" s="34"/>
      <c r="F17" s="35"/>
      <c r="G17" s="36"/>
      <c r="H17" s="34"/>
      <c r="I17" s="34"/>
      <c r="J17" s="35"/>
      <c r="K17" s="36"/>
      <c r="L17" s="34"/>
      <c r="M17" s="34"/>
      <c r="N17" s="35"/>
      <c r="O17" s="36"/>
      <c r="P17" s="34"/>
      <c r="Q17" s="34"/>
      <c r="R17" s="35"/>
      <c r="S17" s="36"/>
      <c r="T17" s="34"/>
      <c r="U17" s="34"/>
      <c r="V17" s="35"/>
      <c r="W17" s="36"/>
      <c r="X17" s="34"/>
      <c r="Y17" s="34"/>
      <c r="Z17" s="35"/>
      <c r="AA17" s="36"/>
      <c r="AB17" s="34"/>
      <c r="AC17" s="34"/>
      <c r="AD17" s="35"/>
      <c r="AE17" s="36"/>
      <c r="AF17" s="34"/>
      <c r="AG17" s="34"/>
      <c r="AH17" s="35"/>
      <c r="AI17" s="36"/>
      <c r="AJ17" s="34"/>
      <c r="AK17" s="34"/>
      <c r="AL17" s="35"/>
      <c r="AM17" s="36"/>
      <c r="AN17" s="34"/>
      <c r="AO17" s="34"/>
      <c r="AP17" s="35"/>
      <c r="AQ17" s="36"/>
      <c r="AR17" s="34"/>
      <c r="AS17" s="34"/>
      <c r="AT17" s="35"/>
      <c r="AU17" s="36"/>
      <c r="AV17" s="67"/>
      <c r="AW17" s="67"/>
      <c r="AX17" s="50"/>
    </row>
    <row r="18" spans="1:50" ht="12.75" x14ac:dyDescent="0.25">
      <c r="A18" s="116">
        <f t="shared" si="0"/>
        <v>10</v>
      </c>
      <c r="B18" s="136" t="s">
        <v>17</v>
      </c>
      <c r="C18" s="33"/>
      <c r="D18" s="34"/>
      <c r="E18" s="34"/>
      <c r="F18" s="35"/>
      <c r="G18" s="36"/>
      <c r="H18" s="34"/>
      <c r="I18" s="34"/>
      <c r="J18" s="35"/>
      <c r="K18" s="36"/>
      <c r="L18" s="34"/>
      <c r="M18" s="34"/>
      <c r="N18" s="35"/>
      <c r="O18" s="36"/>
      <c r="P18" s="34"/>
      <c r="Q18" s="34"/>
      <c r="R18" s="35"/>
      <c r="S18" s="36"/>
      <c r="T18" s="34"/>
      <c r="U18" s="34"/>
      <c r="V18" s="35"/>
      <c r="W18" s="36"/>
      <c r="X18" s="34"/>
      <c r="Y18" s="34"/>
      <c r="Z18" s="35"/>
      <c r="AA18" s="36"/>
      <c r="AB18" s="34"/>
      <c r="AC18" s="34"/>
      <c r="AD18" s="35"/>
      <c r="AE18" s="36"/>
      <c r="AF18" s="34"/>
      <c r="AG18" s="34"/>
      <c r="AH18" s="35"/>
      <c r="AI18" s="36"/>
      <c r="AJ18" s="34"/>
      <c r="AK18" s="34"/>
      <c r="AL18" s="35"/>
      <c r="AM18" s="36"/>
      <c r="AN18" s="34"/>
      <c r="AO18" s="34"/>
      <c r="AP18" s="35"/>
      <c r="AQ18" s="36"/>
      <c r="AR18" s="34"/>
      <c r="AS18" s="34"/>
      <c r="AT18" s="35"/>
      <c r="AU18" s="36"/>
      <c r="AV18" s="67"/>
      <c r="AW18" s="34"/>
      <c r="AX18" s="37"/>
    </row>
    <row r="19" spans="1:50" ht="12.75" x14ac:dyDescent="0.25">
      <c r="A19" s="116">
        <f t="shared" si="0"/>
        <v>11</v>
      </c>
      <c r="B19" s="137" t="s">
        <v>23</v>
      </c>
      <c r="C19" s="36"/>
      <c r="D19" s="34"/>
      <c r="E19" s="34"/>
      <c r="F19" s="35"/>
      <c r="G19" s="36"/>
      <c r="H19" s="34"/>
      <c r="I19" s="34"/>
      <c r="J19" s="35"/>
      <c r="K19" s="36"/>
      <c r="L19" s="34"/>
      <c r="M19" s="34"/>
      <c r="N19" s="35"/>
      <c r="O19" s="36"/>
      <c r="P19" s="34"/>
      <c r="Q19" s="34"/>
      <c r="R19" s="35"/>
      <c r="S19" s="36"/>
      <c r="T19" s="34"/>
      <c r="U19" s="34"/>
      <c r="V19" s="35"/>
      <c r="W19" s="36"/>
      <c r="X19" s="34"/>
      <c r="Y19" s="34"/>
      <c r="Z19" s="35"/>
      <c r="AA19" s="36"/>
      <c r="AB19" s="34"/>
      <c r="AC19" s="34"/>
      <c r="AD19" s="35"/>
      <c r="AE19" s="36"/>
      <c r="AF19" s="34"/>
      <c r="AG19" s="34"/>
      <c r="AH19" s="35"/>
      <c r="AI19" s="36"/>
      <c r="AJ19" s="34"/>
      <c r="AK19" s="34"/>
      <c r="AL19" s="35"/>
      <c r="AM19" s="36"/>
      <c r="AN19" s="34"/>
      <c r="AO19" s="34"/>
      <c r="AP19" s="35"/>
      <c r="AQ19" s="36"/>
      <c r="AR19" s="34"/>
      <c r="AS19" s="34"/>
      <c r="AT19" s="35"/>
      <c r="AU19" s="36"/>
      <c r="AV19" s="67"/>
      <c r="AW19" s="67"/>
      <c r="AX19" s="50"/>
    </row>
    <row r="20" spans="1:50" ht="12.75" x14ac:dyDescent="0.25">
      <c r="A20" s="116">
        <f t="shared" si="0"/>
        <v>12</v>
      </c>
      <c r="B20" s="137" t="s">
        <v>24</v>
      </c>
      <c r="C20" s="36"/>
      <c r="D20" s="34"/>
      <c r="E20" s="34"/>
      <c r="F20" s="35"/>
      <c r="G20" s="36"/>
      <c r="H20" s="34"/>
      <c r="I20" s="34"/>
      <c r="J20" s="35"/>
      <c r="K20" s="36"/>
      <c r="L20" s="34"/>
      <c r="M20" s="34"/>
      <c r="N20" s="35"/>
      <c r="O20" s="36"/>
      <c r="P20" s="34"/>
      <c r="Q20" s="34"/>
      <c r="R20" s="35"/>
      <c r="S20" s="36"/>
      <c r="T20" s="34"/>
      <c r="U20" s="34"/>
      <c r="V20" s="35"/>
      <c r="W20" s="36"/>
      <c r="X20" s="34"/>
      <c r="Y20" s="34"/>
      <c r="Z20" s="35"/>
      <c r="AA20" s="36"/>
      <c r="AB20" s="34"/>
      <c r="AC20" s="34"/>
      <c r="AD20" s="35"/>
      <c r="AE20" s="47"/>
      <c r="AF20" s="48"/>
      <c r="AG20" s="48"/>
      <c r="AH20" s="49"/>
      <c r="AI20" s="36"/>
      <c r="AJ20" s="34"/>
      <c r="AK20" s="34"/>
      <c r="AL20" s="35"/>
      <c r="AM20" s="36"/>
      <c r="AN20" s="34"/>
      <c r="AO20" s="34"/>
      <c r="AP20" s="35"/>
      <c r="AQ20" s="36"/>
      <c r="AR20" s="34"/>
      <c r="AS20" s="34"/>
      <c r="AT20" s="35"/>
      <c r="AU20" s="36"/>
      <c r="AV20" s="67"/>
      <c r="AW20" s="67"/>
      <c r="AX20" s="37"/>
    </row>
    <row r="21" spans="1:50" ht="12.75" x14ac:dyDescent="0.25">
      <c r="A21" s="116">
        <f t="shared" si="0"/>
        <v>13</v>
      </c>
      <c r="B21" s="136" t="s">
        <v>15</v>
      </c>
      <c r="C21" s="33"/>
      <c r="D21" s="34"/>
      <c r="E21" s="34"/>
      <c r="F21" s="35"/>
      <c r="G21" s="36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6"/>
      <c r="T21" s="34"/>
      <c r="U21" s="34"/>
      <c r="V21" s="35"/>
      <c r="W21" s="36"/>
      <c r="X21" s="34"/>
      <c r="Y21" s="34"/>
      <c r="Z21" s="35"/>
      <c r="AA21" s="36"/>
      <c r="AB21" s="34"/>
      <c r="AC21" s="34"/>
      <c r="AD21" s="35"/>
      <c r="AE21" s="36"/>
      <c r="AF21" s="34"/>
      <c r="AG21" s="34"/>
      <c r="AH21" s="35"/>
      <c r="AI21" s="36"/>
      <c r="AJ21" s="34"/>
      <c r="AK21" s="34"/>
      <c r="AL21" s="35"/>
      <c r="AM21" s="36"/>
      <c r="AN21" s="34"/>
      <c r="AO21" s="34"/>
      <c r="AP21" s="35"/>
      <c r="AQ21" s="36"/>
      <c r="AR21" s="34"/>
      <c r="AS21" s="34"/>
      <c r="AT21" s="35"/>
      <c r="AU21" s="36"/>
      <c r="AV21" s="67"/>
      <c r="AW21" s="67"/>
      <c r="AX21" s="50"/>
    </row>
    <row r="22" spans="1:50" ht="12.75" x14ac:dyDescent="0.25">
      <c r="A22" s="116">
        <f t="shared" si="0"/>
        <v>14</v>
      </c>
      <c r="B22" s="136" t="s">
        <v>20</v>
      </c>
      <c r="C22" s="33"/>
      <c r="D22" s="34"/>
      <c r="E22" s="34"/>
      <c r="F22" s="35"/>
      <c r="G22" s="36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6"/>
      <c r="T22" s="34"/>
      <c r="U22" s="34"/>
      <c r="V22" s="35"/>
      <c r="W22" s="36"/>
      <c r="X22" s="34"/>
      <c r="Y22" s="34"/>
      <c r="Z22" s="35"/>
      <c r="AA22" s="36"/>
      <c r="AB22" s="34"/>
      <c r="AC22" s="34"/>
      <c r="AD22" s="35"/>
      <c r="AE22" s="36"/>
      <c r="AF22" s="34"/>
      <c r="AG22" s="34"/>
      <c r="AH22" s="35"/>
      <c r="AI22" s="36"/>
      <c r="AJ22" s="34"/>
      <c r="AK22" s="34"/>
      <c r="AL22" s="35"/>
      <c r="AM22" s="36"/>
      <c r="AN22" s="34"/>
      <c r="AO22" s="34"/>
      <c r="AP22" s="35"/>
      <c r="AQ22" s="36"/>
      <c r="AR22" s="34"/>
      <c r="AS22" s="34"/>
      <c r="AT22" s="35"/>
      <c r="AU22" s="36"/>
      <c r="AV22" s="67"/>
      <c r="AW22" s="67"/>
      <c r="AX22" s="37"/>
    </row>
    <row r="23" spans="1:50" ht="12.75" x14ac:dyDescent="0.25">
      <c r="A23" s="116">
        <f>+A22+1</f>
        <v>15</v>
      </c>
      <c r="B23" s="136" t="s">
        <v>93</v>
      </c>
      <c r="C23" s="33"/>
      <c r="D23" s="34"/>
      <c r="E23" s="34"/>
      <c r="F23" s="35"/>
      <c r="G23" s="36"/>
      <c r="H23" s="34"/>
      <c r="I23" s="34"/>
      <c r="J23" s="35"/>
      <c r="K23" s="36"/>
      <c r="L23" s="34"/>
      <c r="M23" s="34"/>
      <c r="N23" s="35"/>
      <c r="O23" s="36"/>
      <c r="P23" s="34"/>
      <c r="Q23" s="34"/>
      <c r="R23" s="35"/>
      <c r="S23" s="36"/>
      <c r="T23" s="34"/>
      <c r="U23" s="34"/>
      <c r="V23" s="35"/>
      <c r="W23" s="36"/>
      <c r="X23" s="34"/>
      <c r="Y23" s="34"/>
      <c r="Z23" s="35"/>
      <c r="AA23" s="36"/>
      <c r="AB23" s="34"/>
      <c r="AC23" s="34"/>
      <c r="AD23" s="35"/>
      <c r="AE23" s="36"/>
      <c r="AF23" s="34"/>
      <c r="AG23" s="34"/>
      <c r="AH23" s="35"/>
      <c r="AI23" s="36"/>
      <c r="AJ23" s="34"/>
      <c r="AK23" s="34"/>
      <c r="AL23" s="35"/>
      <c r="AM23" s="36"/>
      <c r="AN23" s="34"/>
      <c r="AO23" s="34"/>
      <c r="AP23" s="35"/>
      <c r="AQ23" s="36"/>
      <c r="AR23" s="34"/>
      <c r="AS23" s="34"/>
      <c r="AT23" s="35"/>
      <c r="AU23" s="36"/>
      <c r="AV23" s="67"/>
      <c r="AW23" s="67"/>
      <c r="AX23" s="37"/>
    </row>
    <row r="24" spans="1:50" ht="12.75" x14ac:dyDescent="0.25">
      <c r="A24" s="116">
        <f>+A23+1</f>
        <v>16</v>
      </c>
      <c r="B24" s="136" t="s">
        <v>32</v>
      </c>
      <c r="C24" s="33"/>
      <c r="D24" s="34"/>
      <c r="E24" s="34"/>
      <c r="F24" s="35"/>
      <c r="G24" s="36"/>
      <c r="H24" s="34"/>
      <c r="I24" s="34"/>
      <c r="J24" s="35"/>
      <c r="K24" s="36"/>
      <c r="L24" s="34"/>
      <c r="M24" s="34"/>
      <c r="N24" s="35"/>
      <c r="O24" s="36"/>
      <c r="P24" s="34"/>
      <c r="Q24" s="34"/>
      <c r="R24" s="35"/>
      <c r="S24" s="36"/>
      <c r="T24" s="34"/>
      <c r="U24" s="34"/>
      <c r="V24" s="35"/>
      <c r="W24" s="36"/>
      <c r="X24" s="34"/>
      <c r="Y24" s="34"/>
      <c r="Z24" s="35"/>
      <c r="AA24" s="36"/>
      <c r="AB24" s="34"/>
      <c r="AC24" s="34"/>
      <c r="AD24" s="35"/>
      <c r="AE24" s="36"/>
      <c r="AF24" s="34"/>
      <c r="AG24" s="34"/>
      <c r="AH24" s="159"/>
      <c r="AI24" s="36"/>
      <c r="AJ24" s="34"/>
      <c r="AK24" s="34"/>
      <c r="AL24" s="35"/>
      <c r="AM24" s="36"/>
      <c r="AN24" s="34"/>
      <c r="AO24" s="34"/>
      <c r="AP24" s="35"/>
      <c r="AQ24" s="36"/>
      <c r="AR24" s="34"/>
      <c r="AS24" s="34"/>
      <c r="AT24" s="35"/>
      <c r="AU24" s="36"/>
      <c r="AV24" s="67"/>
      <c r="AW24" s="67"/>
      <c r="AX24" s="37"/>
    </row>
    <row r="25" spans="1:50" ht="12.75" x14ac:dyDescent="0.25">
      <c r="A25" s="116">
        <f t="shared" si="0"/>
        <v>17</v>
      </c>
      <c r="B25" s="137" t="s">
        <v>30</v>
      </c>
      <c r="C25" s="36"/>
      <c r="D25" s="34"/>
      <c r="E25" s="34"/>
      <c r="F25" s="35"/>
      <c r="G25" s="36"/>
      <c r="H25" s="34"/>
      <c r="I25" s="34"/>
      <c r="J25" s="35"/>
      <c r="K25" s="36"/>
      <c r="L25" s="34"/>
      <c r="M25" s="34"/>
      <c r="N25" s="35"/>
      <c r="O25" s="36"/>
      <c r="P25" s="34"/>
      <c r="Q25" s="34"/>
      <c r="R25" s="35"/>
      <c r="S25" s="36"/>
      <c r="T25" s="34"/>
      <c r="U25" s="34"/>
      <c r="V25" s="35"/>
      <c r="W25" s="36"/>
      <c r="X25" s="34"/>
      <c r="Y25" s="34"/>
      <c r="Z25" s="35"/>
      <c r="AA25" s="36"/>
      <c r="AB25" s="34"/>
      <c r="AC25" s="34"/>
      <c r="AD25" s="35"/>
      <c r="AE25" s="36"/>
      <c r="AF25" s="34"/>
      <c r="AG25" s="34"/>
      <c r="AH25" s="35"/>
      <c r="AI25" s="36"/>
      <c r="AJ25" s="34"/>
      <c r="AK25" s="34"/>
      <c r="AL25" s="35"/>
      <c r="AM25" s="36"/>
      <c r="AN25" s="34"/>
      <c r="AO25" s="34"/>
      <c r="AP25" s="35"/>
      <c r="AQ25" s="36"/>
      <c r="AR25" s="34"/>
      <c r="AS25" s="34"/>
      <c r="AT25" s="35"/>
      <c r="AU25" s="36"/>
      <c r="AV25" s="67"/>
      <c r="AW25" s="34"/>
      <c r="AX25" s="37"/>
    </row>
    <row r="26" spans="1:50" ht="12.75" x14ac:dyDescent="0.25">
      <c r="A26" s="116">
        <f t="shared" si="0"/>
        <v>18</v>
      </c>
      <c r="B26" s="136" t="s">
        <v>13</v>
      </c>
      <c r="C26" s="33"/>
      <c r="D26" s="34"/>
      <c r="E26" s="34"/>
      <c r="F26" s="35"/>
      <c r="G26" s="36"/>
      <c r="H26" s="34"/>
      <c r="I26" s="34"/>
      <c r="J26" s="35"/>
      <c r="K26" s="36"/>
      <c r="L26" s="34"/>
      <c r="M26" s="34"/>
      <c r="N26" s="35"/>
      <c r="O26" s="36"/>
      <c r="P26" s="34"/>
      <c r="Q26" s="34"/>
      <c r="R26" s="35"/>
      <c r="S26" s="36"/>
      <c r="T26" s="34"/>
      <c r="U26" s="34"/>
      <c r="V26" s="35"/>
      <c r="W26" s="36"/>
      <c r="X26" s="34"/>
      <c r="Y26" s="34"/>
      <c r="Z26" s="35"/>
      <c r="AA26" s="36"/>
      <c r="AB26" s="34"/>
      <c r="AC26" s="34"/>
      <c r="AD26" s="35"/>
      <c r="AE26" s="36"/>
      <c r="AF26" s="34"/>
      <c r="AG26" s="34"/>
      <c r="AH26" s="35"/>
      <c r="AI26" s="36"/>
      <c r="AJ26" s="34"/>
      <c r="AK26" s="34"/>
      <c r="AL26" s="35"/>
      <c r="AM26" s="36"/>
      <c r="AN26" s="34"/>
      <c r="AO26" s="34"/>
      <c r="AP26" s="35"/>
      <c r="AQ26" s="36"/>
      <c r="AR26" s="34"/>
      <c r="AS26" s="34"/>
      <c r="AT26" s="35"/>
      <c r="AU26" s="36"/>
      <c r="AV26" s="67"/>
      <c r="AW26" s="67"/>
      <c r="AX26" s="37"/>
    </row>
    <row r="27" spans="1:50" ht="12.75" x14ac:dyDescent="0.25">
      <c r="A27" s="116">
        <f t="shared" si="0"/>
        <v>19</v>
      </c>
      <c r="B27" s="136" t="s">
        <v>19</v>
      </c>
      <c r="C27" s="33"/>
      <c r="D27" s="34"/>
      <c r="E27" s="34"/>
      <c r="F27" s="35"/>
      <c r="G27" s="36"/>
      <c r="H27" s="34"/>
      <c r="I27" s="34"/>
      <c r="J27" s="35"/>
      <c r="K27" s="36"/>
      <c r="L27" s="34"/>
      <c r="M27" s="34"/>
      <c r="N27" s="35"/>
      <c r="O27" s="36"/>
      <c r="P27" s="34"/>
      <c r="Q27" s="34"/>
      <c r="R27" s="35"/>
      <c r="S27" s="36"/>
      <c r="T27" s="34"/>
      <c r="U27" s="34"/>
      <c r="V27" s="159"/>
      <c r="W27" s="36"/>
      <c r="X27" s="34"/>
      <c r="Y27" s="34"/>
      <c r="Z27" s="35"/>
      <c r="AA27" s="36"/>
      <c r="AB27" s="34"/>
      <c r="AC27" s="34"/>
      <c r="AD27" s="35"/>
      <c r="AE27" s="36"/>
      <c r="AF27" s="34"/>
      <c r="AG27" s="34"/>
      <c r="AH27" s="35"/>
      <c r="AI27" s="36"/>
      <c r="AJ27" s="34"/>
      <c r="AK27" s="34"/>
      <c r="AL27" s="35"/>
      <c r="AM27" s="36"/>
      <c r="AN27" s="34"/>
      <c r="AO27" s="34"/>
      <c r="AP27" s="35"/>
      <c r="AQ27" s="36"/>
      <c r="AR27" s="34"/>
      <c r="AS27" s="34"/>
      <c r="AT27" s="35"/>
      <c r="AU27" s="36"/>
      <c r="AV27" s="67"/>
      <c r="AW27" s="67"/>
      <c r="AX27" s="50"/>
    </row>
    <row r="28" spans="1:50" ht="12.75" x14ac:dyDescent="0.25">
      <c r="A28" s="116">
        <f t="shared" si="0"/>
        <v>20</v>
      </c>
      <c r="B28" s="137" t="s">
        <v>53</v>
      </c>
      <c r="C28" s="36"/>
      <c r="D28" s="34"/>
      <c r="E28" s="34"/>
      <c r="F28" s="35"/>
      <c r="G28" s="36"/>
      <c r="H28" s="34"/>
      <c r="I28" s="34"/>
      <c r="J28" s="35"/>
      <c r="K28" s="36"/>
      <c r="L28" s="34"/>
      <c r="M28" s="34"/>
      <c r="N28" s="35"/>
      <c r="O28" s="36"/>
      <c r="P28" s="34"/>
      <c r="Q28" s="34"/>
      <c r="R28" s="35"/>
      <c r="S28" s="36"/>
      <c r="T28" s="34"/>
      <c r="U28" s="34"/>
      <c r="V28" s="35"/>
      <c r="W28" s="36"/>
      <c r="X28" s="34"/>
      <c r="Y28" s="34"/>
      <c r="Z28" s="35"/>
      <c r="AA28" s="47"/>
      <c r="AB28" s="48"/>
      <c r="AC28" s="48"/>
      <c r="AD28" s="49"/>
      <c r="AE28" s="36"/>
      <c r="AF28" s="34"/>
      <c r="AG28" s="34"/>
      <c r="AH28" s="35"/>
      <c r="AI28" s="36"/>
      <c r="AJ28" s="34"/>
      <c r="AK28" s="34"/>
      <c r="AL28" s="35"/>
      <c r="AM28" s="36"/>
      <c r="AN28" s="34"/>
      <c r="AO28" s="34"/>
      <c r="AP28" s="35"/>
      <c r="AQ28" s="36"/>
      <c r="AR28" s="34"/>
      <c r="AS28" s="34"/>
      <c r="AT28" s="35"/>
      <c r="AU28" s="36"/>
      <c r="AV28" s="67"/>
      <c r="AW28" s="34"/>
      <c r="AX28" s="37"/>
    </row>
    <row r="29" spans="1:50" ht="13.5" thickBot="1" x14ac:dyDescent="0.3">
      <c r="A29" s="116">
        <f t="shared" si="0"/>
        <v>21</v>
      </c>
      <c r="B29" s="138" t="s">
        <v>18</v>
      </c>
      <c r="C29" s="51"/>
      <c r="D29" s="52"/>
      <c r="E29" s="52"/>
      <c r="F29" s="53"/>
      <c r="G29" s="54"/>
      <c r="H29" s="52"/>
      <c r="I29" s="52"/>
      <c r="J29" s="53"/>
      <c r="K29" s="54"/>
      <c r="L29" s="52"/>
      <c r="M29" s="52"/>
      <c r="N29" s="53"/>
      <c r="O29" s="54"/>
      <c r="P29" s="52"/>
      <c r="Q29" s="52"/>
      <c r="R29" s="53"/>
      <c r="S29" s="54"/>
      <c r="T29" s="52"/>
      <c r="U29" s="52"/>
      <c r="V29" s="53"/>
      <c r="W29" s="54"/>
      <c r="X29" s="52"/>
      <c r="Y29" s="52"/>
      <c r="Z29" s="53"/>
      <c r="AA29" s="54"/>
      <c r="AB29" s="52"/>
      <c r="AC29" s="52"/>
      <c r="AD29" s="53"/>
      <c r="AE29" s="54"/>
      <c r="AF29" s="52"/>
      <c r="AG29" s="52"/>
      <c r="AH29" s="53"/>
      <c r="AI29" s="54"/>
      <c r="AJ29" s="52"/>
      <c r="AK29" s="52"/>
      <c r="AL29" s="53"/>
      <c r="AM29" s="54"/>
      <c r="AN29" s="52"/>
      <c r="AO29" s="52"/>
      <c r="AP29" s="53"/>
      <c r="AQ29" s="54"/>
      <c r="AR29" s="52"/>
      <c r="AS29" s="52"/>
      <c r="AT29" s="53"/>
      <c r="AU29" s="54"/>
      <c r="AV29" s="70"/>
      <c r="AW29" s="70"/>
      <c r="AX29" s="55"/>
    </row>
    <row r="30" spans="1:50" ht="13.5" thickBot="1" x14ac:dyDescent="0.3">
      <c r="A30" s="123">
        <f t="shared" si="0"/>
        <v>22</v>
      </c>
      <c r="B30" s="139" t="s">
        <v>54</v>
      </c>
      <c r="C30" s="56"/>
      <c r="D30" s="57"/>
      <c r="E30" s="57"/>
      <c r="F30" s="58"/>
      <c r="G30" s="59"/>
      <c r="H30" s="57"/>
      <c r="I30" s="57"/>
      <c r="J30" s="60"/>
      <c r="K30" s="56"/>
      <c r="L30" s="57"/>
      <c r="M30" s="57"/>
      <c r="N30" s="58"/>
      <c r="O30" s="59"/>
      <c r="P30" s="57"/>
      <c r="Q30" s="57"/>
      <c r="R30" s="60"/>
      <c r="S30" s="56"/>
      <c r="T30" s="57"/>
      <c r="U30" s="57"/>
      <c r="V30" s="58"/>
      <c r="W30" s="59"/>
      <c r="X30" s="57"/>
      <c r="Y30" s="57"/>
      <c r="Z30" s="60"/>
      <c r="AA30" s="56"/>
      <c r="AB30" s="57"/>
      <c r="AC30" s="57"/>
      <c r="AD30" s="58"/>
      <c r="AE30" s="59"/>
      <c r="AF30" s="57"/>
      <c r="AG30" s="57"/>
      <c r="AH30" s="60"/>
      <c r="AI30" s="56"/>
      <c r="AJ30" s="57"/>
      <c r="AK30" s="57"/>
      <c r="AL30" s="58"/>
      <c r="AM30" s="59"/>
      <c r="AN30" s="57"/>
      <c r="AO30" s="57"/>
      <c r="AP30" s="60"/>
      <c r="AQ30" s="59"/>
      <c r="AR30" s="57"/>
      <c r="AS30" s="57"/>
      <c r="AT30" s="60"/>
      <c r="AU30" s="56"/>
      <c r="AV30" s="57"/>
      <c r="AW30" s="57"/>
      <c r="AX30" s="61"/>
    </row>
    <row r="31" spans="1:50" ht="12" thickTop="1" x14ac:dyDescent="0.25"/>
    <row r="34" spans="2:42" x14ac:dyDescent="0.25">
      <c r="B34" s="142">
        <f>9369000/3</f>
        <v>3123000</v>
      </c>
    </row>
    <row r="36" spans="2:42" x14ac:dyDescent="0.25">
      <c r="C36" s="15"/>
      <c r="D36" s="15"/>
      <c r="E36" s="15"/>
      <c r="F36" s="255"/>
      <c r="G36" s="15"/>
      <c r="H36" s="15"/>
      <c r="I36" s="15"/>
      <c r="J36" s="15"/>
      <c r="K36" s="15"/>
      <c r="S36" s="27"/>
      <c r="T36" s="27"/>
      <c r="U36" s="27"/>
      <c r="V36" s="27"/>
      <c r="W36" s="27"/>
      <c r="X36" s="27"/>
      <c r="Y36" s="27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2:42" ht="15.75" x14ac:dyDescent="0.25">
      <c r="D37" s="10"/>
      <c r="E37" s="10"/>
      <c r="G37" s="13" t="s">
        <v>55</v>
      </c>
      <c r="S37" s="27"/>
      <c r="T37" s="27"/>
      <c r="U37" s="27"/>
      <c r="V37" s="63"/>
      <c r="W37" s="27"/>
      <c r="X37" s="27"/>
      <c r="Y37" s="27"/>
    </row>
    <row r="38" spans="2:42" ht="15.75" x14ac:dyDescent="0.25">
      <c r="D38" s="10"/>
      <c r="E38" s="10"/>
      <c r="G38" s="14" t="s">
        <v>51</v>
      </c>
      <c r="S38" s="27"/>
      <c r="T38" s="27"/>
      <c r="U38" s="27"/>
      <c r="V38" s="64"/>
      <c r="W38" s="27"/>
      <c r="X38" s="27"/>
      <c r="Y38" s="27"/>
      <c r="AG38" s="11" t="s">
        <v>49</v>
      </c>
    </row>
  </sheetData>
  <mergeCells count="15">
    <mergeCell ref="AU1:AX1"/>
    <mergeCell ref="A3:AX3"/>
    <mergeCell ref="A8:AX8"/>
    <mergeCell ref="W1:Z1"/>
    <mergeCell ref="AA1:AD1"/>
    <mergeCell ref="AE1:AH1"/>
    <mergeCell ref="AI1:AL1"/>
    <mergeCell ref="AM1:AP1"/>
    <mergeCell ref="AQ1:AT1"/>
    <mergeCell ref="B1:B2"/>
    <mergeCell ref="C1:F1"/>
    <mergeCell ref="G1:J1"/>
    <mergeCell ref="K1:N1"/>
    <mergeCell ref="O1:R1"/>
    <mergeCell ref="S1:V1"/>
  </mergeCells>
  <hyperlinks>
    <hyperlink ref="A1" location="'LISTADO DE MANTENIMIENTOS'!A1" display="INICIO" xr:uid="{00000000-0004-0000-11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AX48"/>
  <sheetViews>
    <sheetView topLeftCell="A13" zoomScale="115" zoomScaleNormal="115" workbookViewId="0">
      <selection activeCell="J6" sqref="J6"/>
    </sheetView>
  </sheetViews>
  <sheetFormatPr baseColWidth="10" defaultColWidth="11.42578125" defaultRowHeight="11.25" x14ac:dyDescent="0.25"/>
  <cols>
    <col min="1" max="1" width="2.7109375" style="1" bestFit="1" customWidth="1"/>
    <col min="2" max="2" width="12.42578125" style="1" customWidth="1"/>
    <col min="3" max="5" width="2.5703125" style="1" customWidth="1"/>
    <col min="6" max="6" width="5.42578125" style="1" customWidth="1"/>
    <col min="7" max="10" width="4.7109375" style="1" bestFit="1" customWidth="1"/>
    <col min="11" max="11" width="3.85546875" style="1" bestFit="1" customWidth="1"/>
    <col min="12" max="12" width="2.5703125" style="1" customWidth="1"/>
    <col min="13" max="14" width="4.7109375" style="1" bestFit="1" customWidth="1"/>
    <col min="15" max="21" width="2.5703125" style="1" customWidth="1"/>
    <col min="22" max="22" width="4.5703125" style="1" customWidth="1"/>
    <col min="23" max="26" width="2.5703125" style="1" customWidth="1"/>
    <col min="27" max="27" width="2" style="1" bestFit="1" customWidth="1"/>
    <col min="28" max="50" width="2.5703125" style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173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12.75" customHeight="1" thickBot="1" x14ac:dyDescent="0.3">
      <c r="A3" s="834" t="s">
        <v>85</v>
      </c>
      <c r="B3" s="835"/>
      <c r="C3" s="1069"/>
      <c r="D3" s="1069"/>
      <c r="E3" s="1069"/>
      <c r="F3" s="1069"/>
      <c r="G3" s="1069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1069"/>
      <c r="AW3" s="1069"/>
      <c r="AX3" s="1070"/>
    </row>
    <row r="4" spans="1:50" s="2" customFormat="1" ht="24.75" customHeight="1" x14ac:dyDescent="0.25">
      <c r="A4" s="999">
        <v>1</v>
      </c>
      <c r="B4" s="1073" t="s">
        <v>179</v>
      </c>
      <c r="C4" s="318"/>
      <c r="D4" s="292"/>
      <c r="E4" s="292"/>
      <c r="F4" s="293"/>
      <c r="G4" s="291"/>
      <c r="H4" s="292"/>
      <c r="I4" s="292"/>
      <c r="J4" s="293"/>
      <c r="K4" s="291"/>
      <c r="L4" s="292"/>
      <c r="M4" s="292"/>
      <c r="N4" s="293"/>
      <c r="O4" s="291"/>
      <c r="P4" s="292"/>
      <c r="Q4" s="292"/>
      <c r="R4" s="293"/>
      <c r="S4" s="291"/>
      <c r="T4" s="292"/>
      <c r="U4" s="292"/>
      <c r="V4" s="293"/>
      <c r="W4" s="291"/>
      <c r="X4" s="292"/>
      <c r="Y4" s="292"/>
      <c r="Z4" s="293"/>
      <c r="AA4" s="291"/>
      <c r="AB4" s="292"/>
      <c r="AC4" s="292"/>
      <c r="AD4" s="293"/>
      <c r="AE4" s="291"/>
      <c r="AF4" s="292"/>
      <c r="AG4" s="292"/>
      <c r="AH4" s="293"/>
      <c r="AI4" s="291"/>
      <c r="AJ4" s="292"/>
      <c r="AK4" s="292"/>
      <c r="AL4" s="293"/>
      <c r="AM4" s="291"/>
      <c r="AN4" s="292"/>
      <c r="AO4" s="292"/>
      <c r="AP4" s="293"/>
      <c r="AQ4" s="291"/>
      <c r="AR4" s="292"/>
      <c r="AS4" s="292"/>
      <c r="AT4" s="293"/>
      <c r="AU4" s="291"/>
      <c r="AV4" s="300"/>
      <c r="AW4" s="292"/>
      <c r="AX4" s="301"/>
    </row>
    <row r="5" spans="1:50" s="471" customFormat="1" ht="24.75" customHeight="1" x14ac:dyDescent="0.25">
      <c r="A5" s="1000"/>
      <c r="B5" s="975"/>
      <c r="C5" s="319"/>
      <c r="D5" s="303"/>
      <c r="E5" s="303"/>
      <c r="F5" s="304"/>
      <c r="G5" s="302"/>
      <c r="H5" s="303"/>
      <c r="I5" s="303"/>
      <c r="J5" s="423"/>
      <c r="K5" s="302"/>
      <c r="L5" s="303"/>
      <c r="M5" s="303"/>
      <c r="N5" s="304"/>
      <c r="O5" s="302"/>
      <c r="P5" s="303"/>
      <c r="Q5" s="303"/>
      <c r="R5" s="304"/>
      <c r="S5" s="482"/>
      <c r="T5" s="303"/>
      <c r="U5" s="303"/>
      <c r="V5" s="304"/>
      <c r="W5" s="302"/>
      <c r="X5" s="303"/>
      <c r="Y5" s="303"/>
      <c r="Z5" s="304"/>
      <c r="AA5" s="1089"/>
      <c r="AB5" s="1090"/>
      <c r="AC5" s="1090"/>
      <c r="AD5" s="1091"/>
      <c r="AE5" s="302"/>
      <c r="AF5" s="303"/>
      <c r="AG5" s="482"/>
      <c r="AH5" s="304"/>
      <c r="AI5" s="302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302"/>
      <c r="AV5" s="308"/>
      <c r="AW5" s="303"/>
      <c r="AX5" s="309"/>
    </row>
    <row r="6" spans="1:50" s="2" customFormat="1" ht="24" customHeight="1" x14ac:dyDescent="0.25">
      <c r="A6" s="1000">
        <f>+A4+1</f>
        <v>2</v>
      </c>
      <c r="B6" s="975" t="s">
        <v>180</v>
      </c>
      <c r="C6" s="318"/>
      <c r="D6" s="292"/>
      <c r="E6" s="292"/>
      <c r="F6" s="293"/>
      <c r="G6" s="291"/>
      <c r="H6" s="292"/>
      <c r="I6" s="292"/>
      <c r="J6" s="293"/>
      <c r="K6" s="291"/>
      <c r="L6" s="292"/>
      <c r="M6" s="292"/>
      <c r="N6" s="293"/>
      <c r="O6" s="291"/>
      <c r="P6" s="292"/>
      <c r="Q6" s="292"/>
      <c r="R6" s="293"/>
      <c r="S6" s="291"/>
      <c r="T6" s="292"/>
      <c r="U6" s="292"/>
      <c r="V6" s="293"/>
      <c r="W6" s="291"/>
      <c r="X6" s="292"/>
      <c r="Y6" s="292"/>
      <c r="Z6" s="293"/>
      <c r="AA6" s="291"/>
      <c r="AB6" s="292"/>
      <c r="AC6" s="292"/>
      <c r="AD6" s="293"/>
      <c r="AE6" s="291"/>
      <c r="AF6" s="292"/>
      <c r="AG6" s="292"/>
      <c r="AH6" s="293"/>
      <c r="AI6" s="291"/>
      <c r="AJ6" s="292"/>
      <c r="AK6" s="292"/>
      <c r="AL6" s="293"/>
      <c r="AM6" s="291"/>
      <c r="AN6" s="292"/>
      <c r="AO6" s="292"/>
      <c r="AP6" s="293"/>
      <c r="AQ6" s="291"/>
      <c r="AR6" s="292"/>
      <c r="AS6" s="292"/>
      <c r="AT6" s="293"/>
      <c r="AU6" s="291"/>
      <c r="AV6" s="300"/>
      <c r="AW6" s="292"/>
      <c r="AX6" s="301"/>
    </row>
    <row r="7" spans="1:50" s="471" customFormat="1" ht="24" customHeight="1" x14ac:dyDescent="0.25">
      <c r="A7" s="1000"/>
      <c r="B7" s="975"/>
      <c r="C7" s="319"/>
      <c r="D7" s="303"/>
      <c r="E7" s="303"/>
      <c r="F7" s="304"/>
      <c r="G7" s="302"/>
      <c r="H7" s="303"/>
      <c r="I7" s="303"/>
      <c r="J7" s="423"/>
      <c r="K7" s="302"/>
      <c r="L7" s="303"/>
      <c r="M7" s="303"/>
      <c r="N7" s="304"/>
      <c r="O7" s="302"/>
      <c r="P7" s="303"/>
      <c r="Q7" s="303"/>
      <c r="R7" s="304"/>
      <c r="S7" s="302"/>
      <c r="T7" s="303"/>
      <c r="U7" s="303"/>
      <c r="V7" s="423"/>
      <c r="W7" s="302"/>
      <c r="X7" s="303"/>
      <c r="Y7" s="303"/>
      <c r="Z7" s="304"/>
      <c r="AA7" s="1089"/>
      <c r="AB7" s="1090"/>
      <c r="AC7" s="1090"/>
      <c r="AD7" s="1091"/>
      <c r="AE7" s="302"/>
      <c r="AF7" s="303"/>
      <c r="AG7" s="482"/>
      <c r="AH7" s="304"/>
      <c r="AI7" s="302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302"/>
      <c r="AV7" s="308"/>
      <c r="AW7" s="303"/>
      <c r="AX7" s="309"/>
    </row>
    <row r="8" spans="1:50" ht="24.75" customHeight="1" x14ac:dyDescent="0.25">
      <c r="A8" s="1000">
        <f>+A6+1</f>
        <v>3</v>
      </c>
      <c r="B8" s="975" t="s">
        <v>181</v>
      </c>
      <c r="C8" s="318"/>
      <c r="D8" s="292"/>
      <c r="E8" s="292"/>
      <c r="F8" s="293"/>
      <c r="G8" s="291"/>
      <c r="H8" s="292"/>
      <c r="I8" s="292"/>
      <c r="J8" s="293"/>
      <c r="K8" s="291"/>
      <c r="L8" s="292"/>
      <c r="M8" s="292"/>
      <c r="N8" s="293"/>
      <c r="O8" s="291"/>
      <c r="P8" s="292"/>
      <c r="Q8" s="292"/>
      <c r="R8" s="293"/>
      <c r="S8" s="291"/>
      <c r="T8" s="292"/>
      <c r="U8" s="292"/>
      <c r="V8" s="293"/>
      <c r="W8" s="291"/>
      <c r="X8" s="292"/>
      <c r="Y8" s="292"/>
      <c r="Z8" s="293"/>
      <c r="AA8" s="291"/>
      <c r="AB8" s="292"/>
      <c r="AC8" s="292"/>
      <c r="AD8" s="293"/>
      <c r="AE8" s="291"/>
      <c r="AF8" s="292"/>
      <c r="AG8" s="292"/>
      <c r="AH8" s="293"/>
      <c r="AI8" s="291"/>
      <c r="AJ8" s="292"/>
      <c r="AK8" s="292"/>
      <c r="AL8" s="293"/>
      <c r="AM8" s="291"/>
      <c r="AN8" s="292"/>
      <c r="AO8" s="292"/>
      <c r="AP8" s="293"/>
      <c r="AQ8" s="291"/>
      <c r="AR8" s="292"/>
      <c r="AS8" s="292"/>
      <c r="AT8" s="293"/>
      <c r="AU8" s="291"/>
      <c r="AV8" s="292"/>
      <c r="AW8" s="300"/>
      <c r="AX8" s="301"/>
    </row>
    <row r="9" spans="1:50" s="472" customFormat="1" ht="24.75" customHeight="1" x14ac:dyDescent="0.25">
      <c r="A9" s="1000"/>
      <c r="B9" s="975"/>
      <c r="C9" s="319"/>
      <c r="D9" s="303"/>
      <c r="E9" s="303"/>
      <c r="F9" s="304"/>
      <c r="G9" s="302"/>
      <c r="H9" s="303"/>
      <c r="I9" s="482"/>
      <c r="J9" s="475"/>
      <c r="K9" s="302"/>
      <c r="L9" s="303"/>
      <c r="M9" s="303"/>
      <c r="N9" s="304"/>
      <c r="O9" s="302"/>
      <c r="P9" s="303"/>
      <c r="Q9" s="303"/>
      <c r="R9" s="304"/>
      <c r="S9" s="302"/>
      <c r="T9" s="303"/>
      <c r="U9" s="482"/>
      <c r="V9" s="304"/>
      <c r="W9" s="302"/>
      <c r="X9" s="303"/>
      <c r="Y9" s="303"/>
      <c r="Z9" s="304"/>
      <c r="AA9" s="1089"/>
      <c r="AB9" s="1090"/>
      <c r="AC9" s="1090"/>
      <c r="AD9" s="1091"/>
      <c r="AE9" s="302"/>
      <c r="AF9" s="482"/>
      <c r="AG9" s="303"/>
      <c r="AH9" s="304"/>
      <c r="AI9" s="302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302"/>
      <c r="AV9" s="303"/>
      <c r="AW9" s="308"/>
      <c r="AX9" s="309"/>
    </row>
    <row r="10" spans="1:50" ht="12.75" x14ac:dyDescent="0.25">
      <c r="A10" s="1000">
        <f>+A8+1</f>
        <v>4</v>
      </c>
      <c r="B10" s="975" t="s">
        <v>183</v>
      </c>
      <c r="C10" s="318"/>
      <c r="D10" s="292"/>
      <c r="E10" s="292"/>
      <c r="F10" s="293"/>
      <c r="G10" s="291"/>
      <c r="H10" s="292"/>
      <c r="I10" s="292"/>
      <c r="J10" s="293"/>
      <c r="K10" s="291"/>
      <c r="L10" s="292"/>
      <c r="M10" s="292"/>
      <c r="N10" s="293"/>
      <c r="O10" s="291"/>
      <c r="P10" s="292"/>
      <c r="Q10" s="292"/>
      <c r="R10" s="293"/>
      <c r="S10" s="291"/>
      <c r="T10" s="292"/>
      <c r="U10" s="292"/>
      <c r="V10" s="293"/>
      <c r="W10" s="291"/>
      <c r="X10" s="292"/>
      <c r="Y10" s="292"/>
      <c r="Z10" s="293"/>
      <c r="AA10" s="291"/>
      <c r="AB10" s="292"/>
      <c r="AC10" s="292"/>
      <c r="AD10" s="293"/>
      <c r="AE10" s="291"/>
      <c r="AF10" s="292"/>
      <c r="AG10" s="292"/>
      <c r="AH10" s="293"/>
      <c r="AI10" s="291"/>
      <c r="AJ10" s="292"/>
      <c r="AK10" s="292"/>
      <c r="AL10" s="293"/>
      <c r="AM10" s="291"/>
      <c r="AN10" s="292"/>
      <c r="AO10" s="292"/>
      <c r="AP10" s="293"/>
      <c r="AQ10" s="291"/>
      <c r="AR10" s="292"/>
      <c r="AS10" s="292"/>
      <c r="AT10" s="293"/>
      <c r="AU10" s="291"/>
      <c r="AV10" s="300"/>
      <c r="AW10" s="300"/>
      <c r="AX10" s="301"/>
    </row>
    <row r="11" spans="1:50" s="472" customFormat="1" ht="12.75" x14ac:dyDescent="0.25">
      <c r="A11" s="1000"/>
      <c r="B11" s="975"/>
      <c r="C11" s="319"/>
      <c r="D11" s="303"/>
      <c r="E11" s="303"/>
      <c r="F11" s="304"/>
      <c r="G11" s="302"/>
      <c r="H11" s="303"/>
      <c r="I11" s="482"/>
      <c r="J11" s="475"/>
      <c r="K11" s="302"/>
      <c r="L11" s="303"/>
      <c r="M11" s="303"/>
      <c r="N11" s="304"/>
      <c r="O11" s="302"/>
      <c r="P11" s="303"/>
      <c r="Q11" s="303"/>
      <c r="R11" s="304"/>
      <c r="S11" s="302"/>
      <c r="T11" s="482"/>
      <c r="U11" s="303"/>
      <c r="V11" s="304"/>
      <c r="W11" s="302"/>
      <c r="X11" s="303"/>
      <c r="Y11" s="303"/>
      <c r="Z11" s="304"/>
      <c r="AA11" s="1089"/>
      <c r="AB11" s="1090"/>
      <c r="AC11" s="1090"/>
      <c r="AD11" s="1091"/>
      <c r="AE11" s="482"/>
      <c r="AF11" s="303"/>
      <c r="AG11" s="303"/>
      <c r="AH11" s="304"/>
      <c r="AI11" s="302"/>
      <c r="AJ11" s="303"/>
      <c r="AK11" s="303"/>
      <c r="AL11" s="304"/>
      <c r="AM11" s="302"/>
      <c r="AN11" s="303"/>
      <c r="AO11" s="303"/>
      <c r="AP11" s="304"/>
      <c r="AQ11" s="302"/>
      <c r="AR11" s="303"/>
      <c r="AS11" s="303"/>
      <c r="AT11" s="304"/>
      <c r="AU11" s="302"/>
      <c r="AV11" s="308"/>
      <c r="AW11" s="308"/>
      <c r="AX11" s="309"/>
    </row>
    <row r="12" spans="1:50" ht="19.5" customHeight="1" x14ac:dyDescent="0.25">
      <c r="A12" s="1000">
        <f t="shared" ref="A12" si="0">+A10+1</f>
        <v>5</v>
      </c>
      <c r="B12" s="975" t="s">
        <v>182</v>
      </c>
      <c r="C12" s="318"/>
      <c r="D12" s="292"/>
      <c r="E12" s="292"/>
      <c r="F12" s="293"/>
      <c r="G12" s="291"/>
      <c r="H12" s="292"/>
      <c r="I12" s="292"/>
      <c r="J12" s="293"/>
      <c r="K12" s="291"/>
      <c r="L12" s="292"/>
      <c r="M12" s="292"/>
      <c r="N12" s="293"/>
      <c r="O12" s="291"/>
      <c r="P12" s="292"/>
      <c r="Q12" s="292"/>
      <c r="R12" s="293"/>
      <c r="S12" s="291"/>
      <c r="T12" s="292"/>
      <c r="U12" s="292"/>
      <c r="V12" s="293"/>
      <c r="W12" s="291"/>
      <c r="X12" s="292"/>
      <c r="Y12" s="292"/>
      <c r="Z12" s="293"/>
      <c r="AA12" s="291"/>
      <c r="AB12" s="292"/>
      <c r="AC12" s="292"/>
      <c r="AD12" s="293"/>
      <c r="AE12" s="291"/>
      <c r="AF12" s="292"/>
      <c r="AG12" s="292"/>
      <c r="AH12" s="293"/>
      <c r="AI12" s="291"/>
      <c r="AJ12" s="292"/>
      <c r="AK12" s="292"/>
      <c r="AL12" s="293"/>
      <c r="AM12" s="291"/>
      <c r="AN12" s="292"/>
      <c r="AO12" s="292"/>
      <c r="AP12" s="293"/>
      <c r="AQ12" s="291"/>
      <c r="AR12" s="292"/>
      <c r="AS12" s="292"/>
      <c r="AT12" s="293"/>
      <c r="AU12" s="291"/>
      <c r="AV12" s="292"/>
      <c r="AW12" s="292"/>
      <c r="AX12" s="301"/>
    </row>
    <row r="13" spans="1:50" s="472" customFormat="1" ht="19.5" customHeight="1" thickBot="1" x14ac:dyDescent="0.3">
      <c r="A13" s="1075"/>
      <c r="B13" s="1074"/>
      <c r="C13" s="319"/>
      <c r="D13" s="303"/>
      <c r="E13" s="303"/>
      <c r="F13" s="304"/>
      <c r="G13" s="302"/>
      <c r="H13" s="303"/>
      <c r="I13" s="303"/>
      <c r="J13" s="304"/>
      <c r="K13" s="302"/>
      <c r="L13" s="303"/>
      <c r="M13" s="303"/>
      <c r="N13" s="423"/>
      <c r="O13" s="302"/>
      <c r="P13" s="303"/>
      <c r="Q13" s="303"/>
      <c r="R13" s="304"/>
      <c r="S13" s="482"/>
      <c r="T13" s="303"/>
      <c r="U13" s="303"/>
      <c r="V13" s="304"/>
      <c r="W13" s="302"/>
      <c r="X13" s="303"/>
      <c r="Y13" s="303"/>
      <c r="Z13" s="304"/>
      <c r="AA13" s="1089"/>
      <c r="AB13" s="1090"/>
      <c r="AC13" s="1090"/>
      <c r="AD13" s="1091"/>
      <c r="AE13" s="302"/>
      <c r="AF13" s="303"/>
      <c r="AG13" s="303"/>
      <c r="AH13" s="482"/>
      <c r="AI13" s="302"/>
      <c r="AJ13" s="303"/>
      <c r="AK13" s="303"/>
      <c r="AL13" s="304"/>
      <c r="AM13" s="302"/>
      <c r="AN13" s="303"/>
      <c r="AO13" s="303"/>
      <c r="AP13" s="304"/>
      <c r="AQ13" s="302"/>
      <c r="AR13" s="303"/>
      <c r="AS13" s="303"/>
      <c r="AT13" s="304"/>
      <c r="AU13" s="302"/>
      <c r="AV13" s="303"/>
      <c r="AW13" s="303"/>
      <c r="AX13" s="309"/>
    </row>
    <row r="14" spans="1:50" ht="16.5" thickBot="1" x14ac:dyDescent="0.3">
      <c r="A14" s="837" t="s">
        <v>86</v>
      </c>
      <c r="B14" s="838"/>
      <c r="C14" s="1071"/>
      <c r="D14" s="1071"/>
      <c r="E14" s="1071"/>
      <c r="F14" s="1071"/>
      <c r="G14" s="1071"/>
      <c r="H14" s="1071"/>
      <c r="I14" s="1071"/>
      <c r="J14" s="1071"/>
      <c r="K14" s="1071"/>
      <c r="L14" s="1071"/>
      <c r="M14" s="1071"/>
      <c r="N14" s="1071"/>
      <c r="O14" s="1071"/>
      <c r="P14" s="1071"/>
      <c r="Q14" s="1071"/>
      <c r="R14" s="1071"/>
      <c r="S14" s="1071"/>
      <c r="T14" s="1071"/>
      <c r="U14" s="1071"/>
      <c r="V14" s="1071"/>
      <c r="W14" s="1071"/>
      <c r="X14" s="1071"/>
      <c r="Y14" s="1071"/>
      <c r="Z14" s="1071"/>
      <c r="AA14" s="1071"/>
      <c r="AB14" s="1071"/>
      <c r="AC14" s="1071"/>
      <c r="AD14" s="1071"/>
      <c r="AE14" s="1071"/>
      <c r="AF14" s="1071"/>
      <c r="AG14" s="1071"/>
      <c r="AH14" s="1071"/>
      <c r="AI14" s="1071"/>
      <c r="AJ14" s="1071"/>
      <c r="AK14" s="1071"/>
      <c r="AL14" s="1071"/>
      <c r="AM14" s="1071"/>
      <c r="AN14" s="1071"/>
      <c r="AO14" s="1071"/>
      <c r="AP14" s="1071"/>
      <c r="AQ14" s="1071"/>
      <c r="AR14" s="1071"/>
      <c r="AS14" s="1071"/>
      <c r="AT14" s="1071"/>
      <c r="AU14" s="1071"/>
      <c r="AV14" s="1071"/>
      <c r="AW14" s="1071"/>
      <c r="AX14" s="1072"/>
    </row>
    <row r="15" spans="1:50" ht="12.75" x14ac:dyDescent="0.25">
      <c r="A15" s="969">
        <v>1</v>
      </c>
      <c r="B15" s="1076" t="s">
        <v>158</v>
      </c>
      <c r="C15" s="310"/>
      <c r="D15" s="311"/>
      <c r="E15" s="311"/>
      <c r="F15" s="312"/>
      <c r="G15" s="310"/>
      <c r="H15" s="311"/>
      <c r="I15" s="311"/>
      <c r="J15" s="312"/>
      <c r="K15" s="310"/>
      <c r="L15" s="311"/>
      <c r="M15" s="311"/>
      <c r="N15" s="312"/>
      <c r="O15" s="310"/>
      <c r="P15" s="311"/>
      <c r="Q15" s="311"/>
      <c r="R15" s="312"/>
      <c r="S15" s="310"/>
      <c r="T15" s="311"/>
      <c r="U15" s="311"/>
      <c r="V15" s="312"/>
      <c r="W15" s="310"/>
      <c r="X15" s="311"/>
      <c r="Y15" s="311"/>
      <c r="Z15" s="312"/>
      <c r="AA15" s="310"/>
      <c r="AB15" s="311"/>
      <c r="AC15" s="311"/>
      <c r="AD15" s="312"/>
      <c r="AE15" s="310"/>
      <c r="AF15" s="311"/>
      <c r="AG15" s="311"/>
      <c r="AH15" s="312"/>
      <c r="AI15" s="310"/>
      <c r="AJ15" s="311"/>
      <c r="AK15" s="311"/>
      <c r="AL15" s="312"/>
      <c r="AM15" s="310"/>
      <c r="AN15" s="311"/>
      <c r="AO15" s="311"/>
      <c r="AP15" s="312"/>
      <c r="AQ15" s="310"/>
      <c r="AR15" s="311"/>
      <c r="AS15" s="311"/>
      <c r="AT15" s="312"/>
      <c r="AU15" s="310"/>
      <c r="AV15" s="316"/>
      <c r="AW15" s="316"/>
      <c r="AX15" s="317"/>
    </row>
    <row r="16" spans="1:50" s="68" customFormat="1" ht="12.75" x14ac:dyDescent="0.25">
      <c r="A16" s="863"/>
      <c r="B16" s="1077"/>
      <c r="C16" s="302"/>
      <c r="D16" s="303"/>
      <c r="E16" s="303"/>
      <c r="F16" s="304"/>
      <c r="G16" s="302"/>
      <c r="H16" s="482"/>
      <c r="I16" s="408"/>
      <c r="J16" s="304"/>
      <c r="K16" s="302"/>
      <c r="L16" s="303"/>
      <c r="M16" s="303"/>
      <c r="N16" s="304"/>
      <c r="O16" s="302"/>
      <c r="P16" s="303"/>
      <c r="Q16" s="303"/>
      <c r="R16" s="304"/>
      <c r="S16" s="1089"/>
      <c r="T16" s="1090"/>
      <c r="U16" s="1090"/>
      <c r="V16" s="1091"/>
      <c r="W16" s="302"/>
      <c r="X16" s="303"/>
      <c r="Y16" s="303"/>
      <c r="Z16" s="304"/>
      <c r="AA16" s="1089"/>
      <c r="AB16" s="1090"/>
      <c r="AC16" s="1090"/>
      <c r="AD16" s="1091"/>
      <c r="AE16" s="482"/>
      <c r="AF16" s="303"/>
      <c r="AG16" s="303"/>
      <c r="AH16" s="304"/>
      <c r="AI16" s="302"/>
      <c r="AJ16" s="303"/>
      <c r="AK16" s="303"/>
      <c r="AL16" s="304"/>
      <c r="AM16" s="302"/>
      <c r="AN16" s="303"/>
      <c r="AO16" s="303"/>
      <c r="AP16" s="304"/>
      <c r="AQ16" s="302"/>
      <c r="AR16" s="303"/>
      <c r="AS16" s="303"/>
      <c r="AT16" s="304"/>
      <c r="AU16" s="302"/>
      <c r="AV16" s="308"/>
      <c r="AW16" s="308"/>
      <c r="AX16" s="309"/>
    </row>
    <row r="17" spans="1:50" ht="12.75" x14ac:dyDescent="0.25">
      <c r="A17" s="863">
        <f>+A15+1</f>
        <v>2</v>
      </c>
      <c r="B17" s="975" t="s">
        <v>159</v>
      </c>
      <c r="C17" s="318"/>
      <c r="D17" s="292"/>
      <c r="E17" s="292"/>
      <c r="F17" s="293"/>
      <c r="G17" s="291"/>
      <c r="H17" s="292"/>
      <c r="I17" s="292"/>
      <c r="J17" s="293"/>
      <c r="K17" s="291"/>
      <c r="L17" s="292"/>
      <c r="M17" s="292"/>
      <c r="N17" s="293"/>
      <c r="O17" s="291"/>
      <c r="P17" s="292"/>
      <c r="Q17" s="292"/>
      <c r="R17" s="293"/>
      <c r="S17" s="291"/>
      <c r="T17" s="292"/>
      <c r="U17" s="292"/>
      <c r="V17" s="293"/>
      <c r="W17" s="291"/>
      <c r="X17" s="292"/>
      <c r="Y17" s="292"/>
      <c r="Z17" s="293"/>
      <c r="AA17" s="291"/>
      <c r="AB17" s="292"/>
      <c r="AC17" s="292"/>
      <c r="AD17" s="293"/>
      <c r="AE17" s="291"/>
      <c r="AF17" s="292"/>
      <c r="AG17" s="292"/>
      <c r="AH17" s="293"/>
      <c r="AI17" s="291"/>
      <c r="AJ17" s="292"/>
      <c r="AK17" s="292"/>
      <c r="AL17" s="293"/>
      <c r="AM17" s="291"/>
      <c r="AN17" s="292"/>
      <c r="AO17" s="292"/>
      <c r="AP17" s="293"/>
      <c r="AQ17" s="291"/>
      <c r="AR17" s="292"/>
      <c r="AS17" s="292"/>
      <c r="AT17" s="293"/>
      <c r="AU17" s="291"/>
      <c r="AV17" s="300"/>
      <c r="AW17" s="292"/>
      <c r="AX17" s="301"/>
    </row>
    <row r="18" spans="1:50" s="68" customFormat="1" ht="12.75" x14ac:dyDescent="0.25">
      <c r="A18" s="863"/>
      <c r="B18" s="975"/>
      <c r="C18" s="319"/>
      <c r="D18" s="303"/>
      <c r="E18" s="303"/>
      <c r="F18" s="304"/>
      <c r="G18" s="302"/>
      <c r="H18" s="303"/>
      <c r="I18" s="482"/>
      <c r="J18" s="475"/>
      <c r="K18" s="302"/>
      <c r="L18" s="303"/>
      <c r="M18" s="482"/>
      <c r="N18" s="475"/>
      <c r="O18" s="302"/>
      <c r="P18" s="303"/>
      <c r="Q18" s="303"/>
      <c r="R18" s="304"/>
      <c r="S18" s="1089"/>
      <c r="T18" s="1090"/>
      <c r="U18" s="1090"/>
      <c r="V18" s="1091"/>
      <c r="W18" s="302"/>
      <c r="X18" s="303"/>
      <c r="Y18" s="303"/>
      <c r="Z18" s="304"/>
      <c r="AA18" s="1089"/>
      <c r="AB18" s="1090"/>
      <c r="AC18" s="1090"/>
      <c r="AD18" s="1091"/>
      <c r="AE18" s="48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302"/>
      <c r="AR18" s="303"/>
      <c r="AS18" s="303"/>
      <c r="AT18" s="304"/>
      <c r="AU18" s="302"/>
      <c r="AV18" s="308"/>
      <c r="AW18" s="303"/>
      <c r="AX18" s="309"/>
    </row>
    <row r="19" spans="1:50" ht="12.75" x14ac:dyDescent="0.25">
      <c r="A19" s="863">
        <f>+A17+1</f>
        <v>3</v>
      </c>
      <c r="B19" s="1077" t="s">
        <v>160</v>
      </c>
      <c r="C19" s="291"/>
      <c r="D19" s="292"/>
      <c r="E19" s="292"/>
      <c r="F19" s="293"/>
      <c r="G19" s="291"/>
      <c r="H19" s="292"/>
      <c r="I19" s="292"/>
      <c r="J19" s="293"/>
      <c r="K19" s="291"/>
      <c r="L19" s="292"/>
      <c r="M19" s="292"/>
      <c r="N19" s="293"/>
      <c r="O19" s="291"/>
      <c r="P19" s="292"/>
      <c r="Q19" s="292"/>
      <c r="R19" s="293"/>
      <c r="S19" s="291"/>
      <c r="T19" s="292"/>
      <c r="U19" s="292"/>
      <c r="V19" s="293"/>
      <c r="W19" s="291"/>
      <c r="X19" s="292"/>
      <c r="Y19" s="292"/>
      <c r="Z19" s="293"/>
      <c r="AA19" s="291"/>
      <c r="AB19" s="292"/>
      <c r="AC19" s="292"/>
      <c r="AD19" s="293"/>
      <c r="AE19" s="291"/>
      <c r="AF19" s="292"/>
      <c r="AG19" s="292"/>
      <c r="AH19" s="293"/>
      <c r="AI19" s="297"/>
      <c r="AJ19" s="298"/>
      <c r="AK19" s="298"/>
      <c r="AL19" s="299"/>
      <c r="AM19" s="291"/>
      <c r="AN19" s="292"/>
      <c r="AO19" s="292"/>
      <c r="AP19" s="293"/>
      <c r="AQ19" s="291"/>
      <c r="AR19" s="292"/>
      <c r="AS19" s="292"/>
      <c r="AT19" s="293"/>
      <c r="AU19" s="291"/>
      <c r="AV19" s="292"/>
      <c r="AW19" s="300"/>
      <c r="AX19" s="301"/>
    </row>
    <row r="20" spans="1:50" s="68" customFormat="1" ht="12.75" x14ac:dyDescent="0.25">
      <c r="A20" s="863"/>
      <c r="B20" s="1077"/>
      <c r="C20" s="302"/>
      <c r="D20" s="303"/>
      <c r="E20" s="303"/>
      <c r="F20" s="304"/>
      <c r="G20" s="302"/>
      <c r="H20" s="303"/>
      <c r="I20" s="303"/>
      <c r="J20" s="304"/>
      <c r="K20" s="302"/>
      <c r="L20" s="303"/>
      <c r="M20" s="303"/>
      <c r="N20" s="304"/>
      <c r="O20" s="302"/>
      <c r="P20" s="303"/>
      <c r="Q20" s="303"/>
      <c r="R20" s="304"/>
      <c r="S20" s="1089"/>
      <c r="T20" s="1090"/>
      <c r="U20" s="1090"/>
      <c r="V20" s="1091"/>
      <c r="W20" s="302"/>
      <c r="X20" s="303"/>
      <c r="Y20" s="303"/>
      <c r="Z20" s="304"/>
      <c r="AA20" s="1089"/>
      <c r="AB20" s="1090"/>
      <c r="AC20" s="1090"/>
      <c r="AD20" s="1091"/>
      <c r="AE20" s="302"/>
      <c r="AF20" s="303"/>
      <c r="AG20" s="303"/>
      <c r="AH20" s="304"/>
      <c r="AI20" s="305"/>
      <c r="AJ20" s="306"/>
      <c r="AK20" s="306"/>
      <c r="AL20" s="307"/>
      <c r="AM20" s="302"/>
      <c r="AN20" s="303"/>
      <c r="AO20" s="303"/>
      <c r="AP20" s="304"/>
      <c r="AQ20" s="302"/>
      <c r="AR20" s="303"/>
      <c r="AS20" s="303"/>
      <c r="AT20" s="304"/>
      <c r="AU20" s="302"/>
      <c r="AV20" s="303"/>
      <c r="AW20" s="308"/>
      <c r="AX20" s="309"/>
    </row>
    <row r="21" spans="1:50" ht="12.75" x14ac:dyDescent="0.25">
      <c r="A21" s="863">
        <f>+A19+1</f>
        <v>4</v>
      </c>
      <c r="B21" s="1077" t="s">
        <v>161</v>
      </c>
      <c r="C21" s="291"/>
      <c r="D21" s="292"/>
      <c r="E21" s="292"/>
      <c r="F21" s="293"/>
      <c r="G21" s="291"/>
      <c r="H21" s="292"/>
      <c r="I21" s="292"/>
      <c r="J21" s="293"/>
      <c r="K21" s="291"/>
      <c r="L21" s="292"/>
      <c r="M21" s="292"/>
      <c r="N21" s="293"/>
      <c r="O21" s="291"/>
      <c r="P21" s="292"/>
      <c r="Q21" s="292"/>
      <c r="R21" s="293"/>
      <c r="S21" s="291"/>
      <c r="T21" s="292"/>
      <c r="U21" s="292"/>
      <c r="V21" s="293"/>
      <c r="W21" s="291"/>
      <c r="X21" s="292"/>
      <c r="Y21" s="292"/>
      <c r="Z21" s="293"/>
      <c r="AA21" s="297"/>
      <c r="AB21" s="298"/>
      <c r="AC21" s="298"/>
      <c r="AD21" s="299"/>
      <c r="AE21" s="291"/>
      <c r="AF21" s="292"/>
      <c r="AG21" s="292"/>
      <c r="AH21" s="293"/>
      <c r="AI21" s="291"/>
      <c r="AJ21" s="292"/>
      <c r="AK21" s="292"/>
      <c r="AL21" s="293"/>
      <c r="AM21" s="291"/>
      <c r="AN21" s="292"/>
      <c r="AO21" s="292"/>
      <c r="AP21" s="293"/>
      <c r="AQ21" s="291"/>
      <c r="AR21" s="292"/>
      <c r="AS21" s="292"/>
      <c r="AT21" s="293"/>
      <c r="AU21" s="291"/>
      <c r="AV21" s="300"/>
      <c r="AW21" s="292"/>
      <c r="AX21" s="301"/>
    </row>
    <row r="22" spans="1:50" s="68" customFormat="1" ht="12.75" x14ac:dyDescent="0.25">
      <c r="A22" s="863"/>
      <c r="B22" s="1077"/>
      <c r="C22" s="302"/>
      <c r="D22" s="303"/>
      <c r="E22" s="303"/>
      <c r="F22" s="304"/>
      <c r="G22" s="302"/>
      <c r="H22" s="303"/>
      <c r="I22" s="303"/>
      <c r="J22" s="304"/>
      <c r="K22" s="302"/>
      <c r="L22" s="303"/>
      <c r="M22" s="303"/>
      <c r="N22" s="304"/>
      <c r="O22" s="302"/>
      <c r="P22" s="303"/>
      <c r="Q22" s="303"/>
      <c r="R22" s="304"/>
      <c r="S22" s="1089"/>
      <c r="T22" s="1090"/>
      <c r="U22" s="1090"/>
      <c r="V22" s="1091"/>
      <c r="W22" s="302"/>
      <c r="X22" s="303"/>
      <c r="Y22" s="303"/>
      <c r="Z22" s="304"/>
      <c r="AA22" s="1089"/>
      <c r="AB22" s="1090"/>
      <c r="AC22" s="1090"/>
      <c r="AD22" s="1091"/>
      <c r="AE22" s="482"/>
      <c r="AF22" s="303"/>
      <c r="AG22" s="303"/>
      <c r="AH22" s="304"/>
      <c r="AI22" s="302"/>
      <c r="AJ22" s="303"/>
      <c r="AK22" s="303"/>
      <c r="AL22" s="304"/>
      <c r="AM22" s="302"/>
      <c r="AN22" s="303"/>
      <c r="AO22" s="303"/>
      <c r="AP22" s="304"/>
      <c r="AQ22" s="302"/>
      <c r="AR22" s="303"/>
      <c r="AS22" s="303"/>
      <c r="AT22" s="304"/>
      <c r="AU22" s="302"/>
      <c r="AV22" s="308"/>
      <c r="AW22" s="303"/>
      <c r="AX22" s="309"/>
    </row>
    <row r="23" spans="1:50" ht="12.75" x14ac:dyDescent="0.25">
      <c r="A23" s="863">
        <f>+A21+1</f>
        <v>5</v>
      </c>
      <c r="B23" s="1077" t="s">
        <v>162</v>
      </c>
      <c r="C23" s="291"/>
      <c r="D23" s="292"/>
      <c r="E23" s="292"/>
      <c r="F23" s="293"/>
      <c r="G23" s="291"/>
      <c r="H23" s="292"/>
      <c r="I23" s="292"/>
      <c r="J23" s="293"/>
      <c r="K23" s="291"/>
      <c r="L23" s="292"/>
      <c r="M23" s="292"/>
      <c r="N23" s="293"/>
      <c r="O23" s="291"/>
      <c r="P23" s="292"/>
      <c r="Q23" s="292"/>
      <c r="R23" s="293"/>
      <c r="S23" s="291"/>
      <c r="T23" s="292"/>
      <c r="U23" s="292"/>
      <c r="V23" s="293"/>
      <c r="W23" s="291"/>
      <c r="X23" s="292"/>
      <c r="Y23" s="292"/>
      <c r="Z23" s="293"/>
      <c r="AA23" s="291"/>
      <c r="AB23" s="292"/>
      <c r="AC23" s="292"/>
      <c r="AD23" s="293"/>
      <c r="AE23" s="291"/>
      <c r="AF23" s="292"/>
      <c r="AG23" s="292"/>
      <c r="AH23" s="293"/>
      <c r="AI23" s="291"/>
      <c r="AJ23" s="292"/>
      <c r="AK23" s="292"/>
      <c r="AL23" s="293"/>
      <c r="AM23" s="291"/>
      <c r="AN23" s="292"/>
      <c r="AO23" s="292"/>
      <c r="AP23" s="293"/>
      <c r="AQ23" s="291"/>
      <c r="AR23" s="292"/>
      <c r="AS23" s="292"/>
      <c r="AT23" s="293"/>
      <c r="AU23" s="291"/>
      <c r="AV23" s="300"/>
      <c r="AW23" s="300"/>
      <c r="AX23" s="337"/>
    </row>
    <row r="24" spans="1:50" s="68" customFormat="1" ht="12.75" x14ac:dyDescent="0.25">
      <c r="A24" s="863"/>
      <c r="B24" s="1077"/>
      <c r="C24" s="302"/>
      <c r="D24" s="303"/>
      <c r="E24" s="303"/>
      <c r="F24" s="304"/>
      <c r="G24" s="482"/>
      <c r="H24" s="408"/>
      <c r="I24" s="303"/>
      <c r="J24" s="304"/>
      <c r="K24" s="302"/>
      <c r="L24" s="303"/>
      <c r="M24" s="303"/>
      <c r="N24" s="304"/>
      <c r="O24" s="302"/>
      <c r="P24" s="303"/>
      <c r="Q24" s="303"/>
      <c r="R24" s="304"/>
      <c r="S24" s="1089"/>
      <c r="T24" s="1090"/>
      <c r="U24" s="1090"/>
      <c r="V24" s="1091"/>
      <c r="W24" s="302"/>
      <c r="X24" s="303"/>
      <c r="Y24" s="303"/>
      <c r="Z24" s="304"/>
      <c r="AA24" s="1089"/>
      <c r="AB24" s="1090"/>
      <c r="AC24" s="1090"/>
      <c r="AD24" s="1091"/>
      <c r="AE24" s="302"/>
      <c r="AF24" s="303"/>
      <c r="AG24" s="303"/>
      <c r="AH24" s="482"/>
      <c r="AI24" s="302"/>
      <c r="AJ24" s="303"/>
      <c r="AK24" s="303"/>
      <c r="AL24" s="304"/>
      <c r="AM24" s="302"/>
      <c r="AN24" s="303"/>
      <c r="AO24" s="303"/>
      <c r="AP24" s="304"/>
      <c r="AQ24" s="302"/>
      <c r="AR24" s="303"/>
      <c r="AS24" s="303"/>
      <c r="AT24" s="304"/>
      <c r="AU24" s="302"/>
      <c r="AV24" s="308"/>
      <c r="AW24" s="308"/>
      <c r="AX24" s="338"/>
    </row>
    <row r="25" spans="1:50" ht="12.75" x14ac:dyDescent="0.25">
      <c r="A25" s="863">
        <f>+A23+1</f>
        <v>6</v>
      </c>
      <c r="B25" s="1077" t="s">
        <v>163</v>
      </c>
      <c r="C25" s="291"/>
      <c r="D25" s="292"/>
      <c r="E25" s="292"/>
      <c r="F25" s="293"/>
      <c r="G25" s="291"/>
      <c r="H25" s="292"/>
      <c r="I25" s="292"/>
      <c r="J25" s="293"/>
      <c r="K25" s="291"/>
      <c r="L25" s="292"/>
      <c r="M25" s="292"/>
      <c r="N25" s="293"/>
      <c r="O25" s="291"/>
      <c r="P25" s="292"/>
      <c r="Q25" s="292"/>
      <c r="R25" s="293"/>
      <c r="S25" s="291"/>
      <c r="T25" s="292"/>
      <c r="U25" s="292"/>
      <c r="V25" s="293"/>
      <c r="W25" s="291"/>
      <c r="X25" s="292"/>
      <c r="Y25" s="292"/>
      <c r="Z25" s="293"/>
      <c r="AA25" s="291"/>
      <c r="AB25" s="292"/>
      <c r="AC25" s="292"/>
      <c r="AD25" s="293"/>
      <c r="AE25" s="297"/>
      <c r="AF25" s="298"/>
      <c r="AG25" s="298"/>
      <c r="AH25" s="299"/>
      <c r="AI25" s="291"/>
      <c r="AJ25" s="292"/>
      <c r="AK25" s="292"/>
      <c r="AL25" s="293"/>
      <c r="AM25" s="291"/>
      <c r="AN25" s="292"/>
      <c r="AO25" s="292"/>
      <c r="AP25" s="293"/>
      <c r="AQ25" s="291"/>
      <c r="AR25" s="292"/>
      <c r="AS25" s="292"/>
      <c r="AT25" s="293"/>
      <c r="AU25" s="291"/>
      <c r="AV25" s="300"/>
      <c r="AW25" s="300"/>
      <c r="AX25" s="301"/>
    </row>
    <row r="26" spans="1:50" s="68" customFormat="1" ht="12.75" x14ac:dyDescent="0.25">
      <c r="A26" s="863"/>
      <c r="B26" s="1077"/>
      <c r="C26" s="302"/>
      <c r="D26" s="303"/>
      <c r="E26" s="303"/>
      <c r="F26" s="423"/>
      <c r="G26" s="302"/>
      <c r="H26" s="303"/>
      <c r="I26" s="303"/>
      <c r="J26" s="304"/>
      <c r="K26" s="302"/>
      <c r="L26" s="303"/>
      <c r="M26" s="303"/>
      <c r="N26" s="304"/>
      <c r="O26" s="302"/>
      <c r="P26" s="303"/>
      <c r="Q26" s="303"/>
      <c r="R26" s="304"/>
      <c r="S26" s="1089"/>
      <c r="T26" s="1090"/>
      <c r="U26" s="1090"/>
      <c r="V26" s="1091"/>
      <c r="W26" s="302"/>
      <c r="X26" s="303"/>
      <c r="Y26" s="303"/>
      <c r="Z26" s="304"/>
      <c r="AA26" s="1089"/>
      <c r="AB26" s="1090"/>
      <c r="AC26" s="1090"/>
      <c r="AD26" s="1091"/>
      <c r="AE26" s="305"/>
      <c r="AF26" s="306"/>
      <c r="AG26" s="482"/>
      <c r="AH26" s="307"/>
      <c r="AI26" s="302"/>
      <c r="AJ26" s="303"/>
      <c r="AK26" s="303"/>
      <c r="AL26" s="304"/>
      <c r="AM26" s="302"/>
      <c r="AN26" s="303"/>
      <c r="AO26" s="303"/>
      <c r="AP26" s="304"/>
      <c r="AQ26" s="302"/>
      <c r="AR26" s="303"/>
      <c r="AS26" s="303"/>
      <c r="AT26" s="304"/>
      <c r="AU26" s="302"/>
      <c r="AV26" s="308"/>
      <c r="AW26" s="308"/>
      <c r="AX26" s="309"/>
    </row>
    <row r="27" spans="1:50" ht="12.75" x14ac:dyDescent="0.25">
      <c r="A27" s="863">
        <f>+A25+1</f>
        <v>7</v>
      </c>
      <c r="B27" s="975" t="s">
        <v>164</v>
      </c>
      <c r="C27" s="318"/>
      <c r="D27" s="292"/>
      <c r="E27" s="292"/>
      <c r="F27" s="293"/>
      <c r="G27" s="291"/>
      <c r="H27" s="669"/>
      <c r="I27" s="410"/>
      <c r="J27" s="293"/>
      <c r="K27" s="291"/>
      <c r="L27" s="292"/>
      <c r="M27" s="292"/>
      <c r="N27" s="293"/>
      <c r="O27" s="291"/>
      <c r="P27" s="292"/>
      <c r="Q27" s="292"/>
      <c r="R27" s="293"/>
      <c r="S27" s="291"/>
      <c r="T27" s="292"/>
      <c r="U27" s="292"/>
      <c r="V27" s="293"/>
      <c r="W27" s="291"/>
      <c r="X27" s="292"/>
      <c r="Y27" s="292"/>
      <c r="Z27" s="293"/>
      <c r="AA27" s="291"/>
      <c r="AB27" s="292"/>
      <c r="AC27" s="292"/>
      <c r="AD27" s="293"/>
      <c r="AE27" s="291"/>
      <c r="AF27" s="292"/>
      <c r="AG27" s="292"/>
      <c r="AH27" s="293"/>
      <c r="AI27" s="291"/>
      <c r="AJ27" s="292"/>
      <c r="AK27" s="292"/>
      <c r="AL27" s="293"/>
      <c r="AM27" s="291"/>
      <c r="AN27" s="292"/>
      <c r="AO27" s="292"/>
      <c r="AP27" s="293"/>
      <c r="AQ27" s="291"/>
      <c r="AR27" s="292"/>
      <c r="AS27" s="292"/>
      <c r="AT27" s="293"/>
      <c r="AU27" s="291"/>
      <c r="AV27" s="300"/>
      <c r="AW27" s="300"/>
      <c r="AX27" s="337"/>
    </row>
    <row r="28" spans="1:50" ht="12.75" hidden="1" customHeight="1" x14ac:dyDescent="0.25">
      <c r="A28" s="863"/>
      <c r="B28" s="975"/>
      <c r="C28" s="483"/>
      <c r="D28" s="484"/>
      <c r="E28" s="484"/>
      <c r="F28" s="485"/>
      <c r="G28" s="483"/>
      <c r="H28" s="484"/>
      <c r="I28" s="484"/>
      <c r="J28" s="485"/>
      <c r="K28" s="483"/>
      <c r="L28" s="484"/>
      <c r="M28" s="484"/>
      <c r="N28" s="485"/>
      <c r="O28" s="483"/>
      <c r="P28" s="484"/>
      <c r="Q28" s="484"/>
      <c r="R28" s="485"/>
      <c r="S28" s="483"/>
      <c r="T28" s="484"/>
      <c r="U28" s="484"/>
      <c r="V28" s="485"/>
      <c r="W28" s="483"/>
      <c r="X28" s="484"/>
      <c r="Y28" s="484"/>
      <c r="Z28" s="485"/>
      <c r="AA28" s="483"/>
      <c r="AB28" s="484"/>
      <c r="AC28" s="484"/>
      <c r="AD28" s="485"/>
      <c r="AE28" s="483"/>
      <c r="AF28" s="484"/>
      <c r="AG28" s="484"/>
      <c r="AH28" s="485"/>
      <c r="AI28" s="483"/>
      <c r="AJ28" s="484"/>
      <c r="AK28" s="484"/>
      <c r="AL28" s="485"/>
      <c r="AM28" s="483"/>
      <c r="AN28" s="484"/>
      <c r="AO28" s="484"/>
      <c r="AP28" s="485"/>
      <c r="AQ28" s="483"/>
      <c r="AR28" s="484"/>
      <c r="AS28" s="484"/>
      <c r="AT28" s="485"/>
      <c r="AU28" s="483"/>
      <c r="AV28" s="484"/>
      <c r="AW28" s="484"/>
      <c r="AX28" s="489"/>
    </row>
    <row r="29" spans="1:50" ht="12.75" hidden="1" customHeight="1" x14ac:dyDescent="0.25">
      <c r="A29" s="863"/>
      <c r="B29" s="975"/>
      <c r="C29" s="490"/>
      <c r="D29" s="491"/>
      <c r="E29" s="491"/>
      <c r="F29" s="492"/>
      <c r="G29" s="493"/>
      <c r="H29" s="491"/>
      <c r="I29" s="491"/>
      <c r="J29" s="492"/>
      <c r="K29" s="493"/>
      <c r="L29" s="491"/>
      <c r="M29" s="491"/>
      <c r="N29" s="492"/>
      <c r="O29" s="493"/>
      <c r="P29" s="491"/>
      <c r="Q29" s="491"/>
      <c r="R29" s="492"/>
      <c r="S29" s="493"/>
      <c r="T29" s="491"/>
      <c r="U29" s="491"/>
      <c r="V29" s="492"/>
      <c r="W29" s="493"/>
      <c r="X29" s="491"/>
      <c r="Y29" s="491"/>
      <c r="Z29" s="492"/>
      <c r="AA29" s="493"/>
      <c r="AB29" s="491"/>
      <c r="AC29" s="491"/>
      <c r="AD29" s="492"/>
      <c r="AE29" s="493"/>
      <c r="AF29" s="491"/>
      <c r="AG29" s="491"/>
      <c r="AH29" s="492"/>
      <c r="AI29" s="493"/>
      <c r="AJ29" s="491"/>
      <c r="AK29" s="491"/>
      <c r="AL29" s="492"/>
      <c r="AM29" s="493"/>
      <c r="AN29" s="491"/>
      <c r="AO29" s="491"/>
      <c r="AP29" s="492"/>
      <c r="AQ29" s="493"/>
      <c r="AR29" s="491"/>
      <c r="AS29" s="491"/>
      <c r="AT29" s="492"/>
      <c r="AU29" s="493"/>
      <c r="AV29" s="497"/>
      <c r="AW29" s="497"/>
      <c r="AX29" s="498"/>
    </row>
    <row r="30" spans="1:50" ht="12.75" hidden="1" customHeight="1" x14ac:dyDescent="0.25">
      <c r="A30" s="863"/>
      <c r="B30" s="975"/>
      <c r="C30" s="490"/>
      <c r="D30" s="491"/>
      <c r="E30" s="491"/>
      <c r="F30" s="492"/>
      <c r="G30" s="493"/>
      <c r="H30" s="491"/>
      <c r="I30" s="491"/>
      <c r="J30" s="492"/>
      <c r="K30" s="493"/>
      <c r="L30" s="491"/>
      <c r="M30" s="491"/>
      <c r="N30" s="492"/>
      <c r="O30" s="493"/>
      <c r="P30" s="491"/>
      <c r="Q30" s="491"/>
      <c r="R30" s="492"/>
      <c r="S30" s="493"/>
      <c r="T30" s="491"/>
      <c r="U30" s="491"/>
      <c r="V30" s="492"/>
      <c r="W30" s="493"/>
      <c r="X30" s="491"/>
      <c r="Y30" s="491"/>
      <c r="Z30" s="492"/>
      <c r="AA30" s="493"/>
      <c r="AB30" s="491"/>
      <c r="AC30" s="491"/>
      <c r="AD30" s="492"/>
      <c r="AE30" s="493"/>
      <c r="AF30" s="491"/>
      <c r="AG30" s="491"/>
      <c r="AH30" s="492"/>
      <c r="AI30" s="493"/>
      <c r="AJ30" s="491"/>
      <c r="AK30" s="491"/>
      <c r="AL30" s="492"/>
      <c r="AM30" s="493"/>
      <c r="AN30" s="491"/>
      <c r="AO30" s="491"/>
      <c r="AP30" s="492"/>
      <c r="AQ30" s="493"/>
      <c r="AR30" s="491"/>
      <c r="AS30" s="491"/>
      <c r="AT30" s="492"/>
      <c r="AU30" s="493"/>
      <c r="AV30" s="497"/>
      <c r="AW30" s="497"/>
      <c r="AX30" s="498"/>
    </row>
    <row r="31" spans="1:50" ht="12.75" hidden="1" customHeight="1" x14ac:dyDescent="0.25">
      <c r="A31" s="863"/>
      <c r="B31" s="975"/>
      <c r="C31" s="493"/>
      <c r="D31" s="491"/>
      <c r="E31" s="491"/>
      <c r="F31" s="492"/>
      <c r="G31" s="493"/>
      <c r="H31" s="491"/>
      <c r="I31" s="491"/>
      <c r="J31" s="492"/>
      <c r="K31" s="493"/>
      <c r="L31" s="491"/>
      <c r="M31" s="491"/>
      <c r="N31" s="492"/>
      <c r="O31" s="493"/>
      <c r="P31" s="491"/>
      <c r="Q31" s="491"/>
      <c r="R31" s="492"/>
      <c r="S31" s="493"/>
      <c r="T31" s="491"/>
      <c r="U31" s="491"/>
      <c r="V31" s="492"/>
      <c r="W31" s="493"/>
      <c r="X31" s="491"/>
      <c r="Y31" s="491"/>
      <c r="Z31" s="492"/>
      <c r="AA31" s="493"/>
      <c r="AB31" s="491"/>
      <c r="AC31" s="491"/>
      <c r="AD31" s="492"/>
      <c r="AE31" s="493"/>
      <c r="AF31" s="491"/>
      <c r="AG31" s="491"/>
      <c r="AH31" s="492"/>
      <c r="AI31" s="493"/>
      <c r="AJ31" s="491"/>
      <c r="AK31" s="491"/>
      <c r="AL31" s="492"/>
      <c r="AM31" s="493"/>
      <c r="AN31" s="491"/>
      <c r="AO31" s="491"/>
      <c r="AP31" s="492"/>
      <c r="AQ31" s="493"/>
      <c r="AR31" s="491"/>
      <c r="AS31" s="491"/>
      <c r="AT31" s="492"/>
      <c r="AU31" s="493"/>
      <c r="AV31" s="497"/>
      <c r="AW31" s="491"/>
      <c r="AX31" s="498"/>
    </row>
    <row r="32" spans="1:50" ht="12.75" hidden="1" customHeight="1" x14ac:dyDescent="0.25">
      <c r="A32" s="863"/>
      <c r="B32" s="975"/>
      <c r="C32" s="490"/>
      <c r="D32" s="491"/>
      <c r="E32" s="491"/>
      <c r="F32" s="492"/>
      <c r="G32" s="493"/>
      <c r="H32" s="491"/>
      <c r="I32" s="491"/>
      <c r="J32" s="492"/>
      <c r="K32" s="493"/>
      <c r="L32" s="491"/>
      <c r="M32" s="491"/>
      <c r="N32" s="492"/>
      <c r="O32" s="493"/>
      <c r="P32" s="491"/>
      <c r="Q32" s="491"/>
      <c r="R32" s="492"/>
      <c r="S32" s="493"/>
      <c r="T32" s="491"/>
      <c r="U32" s="491"/>
      <c r="V32" s="492"/>
      <c r="W32" s="493"/>
      <c r="X32" s="491"/>
      <c r="Y32" s="491"/>
      <c r="Z32" s="492"/>
      <c r="AA32" s="493"/>
      <c r="AB32" s="491"/>
      <c r="AC32" s="491"/>
      <c r="AD32" s="492"/>
      <c r="AE32" s="493"/>
      <c r="AF32" s="491"/>
      <c r="AG32" s="491"/>
      <c r="AH32" s="492"/>
      <c r="AI32" s="493"/>
      <c r="AJ32" s="491"/>
      <c r="AK32" s="491"/>
      <c r="AL32" s="492"/>
      <c r="AM32" s="493"/>
      <c r="AN32" s="491"/>
      <c r="AO32" s="491"/>
      <c r="AP32" s="492"/>
      <c r="AQ32" s="493"/>
      <c r="AR32" s="491"/>
      <c r="AS32" s="491"/>
      <c r="AT32" s="492"/>
      <c r="AU32" s="493"/>
      <c r="AV32" s="497"/>
      <c r="AW32" s="497"/>
      <c r="AX32" s="498"/>
    </row>
    <row r="33" spans="1:50" s="68" customFormat="1" ht="12.75" x14ac:dyDescent="0.25">
      <c r="A33" s="863"/>
      <c r="B33" s="975"/>
      <c r="C33" s="319"/>
      <c r="D33" s="303"/>
      <c r="E33" s="303"/>
      <c r="F33" s="304"/>
      <c r="G33" s="302"/>
      <c r="H33" s="303"/>
      <c r="I33" s="303"/>
      <c r="J33" s="304"/>
      <c r="K33" s="302"/>
      <c r="L33" s="303"/>
      <c r="M33" s="303"/>
      <c r="N33" s="304"/>
      <c r="O33" s="302"/>
      <c r="P33" s="303"/>
      <c r="Q33" s="303"/>
      <c r="R33" s="304"/>
      <c r="S33" s="1089"/>
      <c r="T33" s="1090"/>
      <c r="U33" s="1090"/>
      <c r="V33" s="1091"/>
      <c r="W33" s="302"/>
      <c r="X33" s="303"/>
      <c r="Y33" s="303"/>
      <c r="Z33" s="304"/>
      <c r="AA33" s="1089"/>
      <c r="AB33" s="1090"/>
      <c r="AC33" s="1090"/>
      <c r="AD33" s="1091"/>
      <c r="AE33" s="482"/>
      <c r="AF33" s="303"/>
      <c r="AG33" s="303"/>
      <c r="AH33" s="304"/>
      <c r="AI33" s="302"/>
      <c r="AJ33" s="303"/>
      <c r="AK33" s="303"/>
      <c r="AL33" s="304"/>
      <c r="AM33" s="302"/>
      <c r="AN33" s="303"/>
      <c r="AO33" s="303"/>
      <c r="AP33" s="304"/>
      <c r="AQ33" s="302"/>
      <c r="AR33" s="303"/>
      <c r="AS33" s="303"/>
      <c r="AT33" s="304"/>
      <c r="AU33" s="302"/>
      <c r="AV33" s="308"/>
      <c r="AW33" s="308"/>
      <c r="AX33" s="309"/>
    </row>
    <row r="34" spans="1:50" ht="12.75" x14ac:dyDescent="0.25">
      <c r="A34" s="863">
        <f>+A27+1</f>
        <v>8</v>
      </c>
      <c r="B34" s="975" t="s">
        <v>165</v>
      </c>
      <c r="C34" s="318"/>
      <c r="D34" s="292"/>
      <c r="E34" s="292"/>
      <c r="F34" s="293"/>
      <c r="G34" s="291"/>
      <c r="H34" s="292"/>
      <c r="I34" s="292"/>
      <c r="J34" s="293"/>
      <c r="K34" s="291"/>
      <c r="L34" s="292"/>
      <c r="M34" s="292"/>
      <c r="N34" s="293"/>
      <c r="O34" s="291"/>
      <c r="P34" s="292"/>
      <c r="Q34" s="292"/>
      <c r="R34" s="293"/>
      <c r="S34" s="291"/>
      <c r="T34" s="292"/>
      <c r="U34" s="292"/>
      <c r="V34" s="293"/>
      <c r="W34" s="291"/>
      <c r="X34" s="292"/>
      <c r="Y34" s="292"/>
      <c r="Z34" s="293"/>
      <c r="AA34" s="291"/>
      <c r="AB34" s="292"/>
      <c r="AC34" s="292"/>
      <c r="AD34" s="293"/>
      <c r="AE34" s="291"/>
      <c r="AF34" s="292"/>
      <c r="AG34" s="292"/>
      <c r="AH34" s="293"/>
      <c r="AI34" s="291"/>
      <c r="AJ34" s="292"/>
      <c r="AK34" s="292"/>
      <c r="AL34" s="293"/>
      <c r="AM34" s="291"/>
      <c r="AN34" s="292"/>
      <c r="AO34" s="292"/>
      <c r="AP34" s="293"/>
      <c r="AQ34" s="291"/>
      <c r="AR34" s="292"/>
      <c r="AS34" s="292"/>
      <c r="AT34" s="293"/>
      <c r="AU34" s="291"/>
      <c r="AV34" s="300"/>
      <c r="AW34" s="300"/>
      <c r="AX34" s="301"/>
    </row>
    <row r="35" spans="1:50" s="68" customFormat="1" ht="12.75" x14ac:dyDescent="0.25">
      <c r="A35" s="863"/>
      <c r="B35" s="975"/>
      <c r="C35" s="319"/>
      <c r="D35" s="303"/>
      <c r="E35" s="303"/>
      <c r="F35" s="304"/>
      <c r="G35" s="302"/>
      <c r="H35" s="303"/>
      <c r="I35" s="482"/>
      <c r="J35" s="475"/>
      <c r="K35" s="499"/>
      <c r="L35" s="303"/>
      <c r="M35" s="482"/>
      <c r="N35" s="475"/>
      <c r="O35" s="302"/>
      <c r="P35" s="303"/>
      <c r="Q35" s="303"/>
      <c r="R35" s="304"/>
      <c r="S35" s="1089"/>
      <c r="T35" s="1090"/>
      <c r="U35" s="1090"/>
      <c r="V35" s="1091"/>
      <c r="W35" s="302"/>
      <c r="X35" s="303"/>
      <c r="Y35" s="303"/>
      <c r="Z35" s="304"/>
      <c r="AA35" s="1089"/>
      <c r="AB35" s="1090"/>
      <c r="AC35" s="1090"/>
      <c r="AD35" s="1091"/>
      <c r="AE35" s="302"/>
      <c r="AF35" s="303"/>
      <c r="AG35" s="303"/>
      <c r="AH35" s="304"/>
      <c r="AI35" s="302"/>
      <c r="AJ35" s="303"/>
      <c r="AK35" s="303"/>
      <c r="AL35" s="304"/>
      <c r="AM35" s="302"/>
      <c r="AN35" s="303"/>
      <c r="AO35" s="303"/>
      <c r="AP35" s="304"/>
      <c r="AQ35" s="302"/>
      <c r="AR35" s="303"/>
      <c r="AS35" s="303"/>
      <c r="AT35" s="304"/>
      <c r="AU35" s="302"/>
      <c r="AV35" s="308"/>
      <c r="AW35" s="308"/>
      <c r="AX35" s="309"/>
    </row>
    <row r="36" spans="1:50" ht="12.75" x14ac:dyDescent="0.25">
      <c r="A36" s="863">
        <f>+A34+1</f>
        <v>9</v>
      </c>
      <c r="B36" s="975" t="s">
        <v>166</v>
      </c>
      <c r="C36" s="318"/>
      <c r="D36" s="292"/>
      <c r="E36" s="292"/>
      <c r="F36" s="293"/>
      <c r="G36" s="291"/>
      <c r="H36" s="292"/>
      <c r="I36" s="292"/>
      <c r="J36" s="293"/>
      <c r="K36" s="291"/>
      <c r="L36" s="292"/>
      <c r="M36" s="292"/>
      <c r="N36" s="293"/>
      <c r="O36" s="291"/>
      <c r="P36" s="292"/>
      <c r="Q36" s="292"/>
      <c r="R36" s="293"/>
      <c r="S36" s="291"/>
      <c r="T36" s="292"/>
      <c r="U36" s="292"/>
      <c r="V36" s="293"/>
      <c r="W36" s="291"/>
      <c r="X36" s="292"/>
      <c r="Y36" s="292"/>
      <c r="Z36" s="293"/>
      <c r="AA36" s="291"/>
      <c r="AB36" s="292"/>
      <c r="AC36" s="292"/>
      <c r="AD36" s="293"/>
      <c r="AE36" s="291"/>
      <c r="AF36" s="292"/>
      <c r="AG36" s="292"/>
      <c r="AH36" s="293"/>
      <c r="AI36" s="291"/>
      <c r="AJ36" s="292"/>
      <c r="AK36" s="292"/>
      <c r="AL36" s="293"/>
      <c r="AM36" s="291"/>
      <c r="AN36" s="292"/>
      <c r="AO36" s="292"/>
      <c r="AP36" s="293"/>
      <c r="AQ36" s="291"/>
      <c r="AR36" s="292"/>
      <c r="AS36" s="292"/>
      <c r="AT36" s="293"/>
      <c r="AU36" s="291"/>
      <c r="AV36" s="300"/>
      <c r="AW36" s="300"/>
      <c r="AX36" s="337"/>
    </row>
    <row r="37" spans="1:50" s="68" customFormat="1" ht="13.5" thickBot="1" x14ac:dyDescent="0.3">
      <c r="A37" s="846"/>
      <c r="B37" s="1078"/>
      <c r="C37" s="347"/>
      <c r="D37" s="348"/>
      <c r="E37" s="348"/>
      <c r="F37" s="349"/>
      <c r="G37" s="350"/>
      <c r="H37" s="348"/>
      <c r="I37" s="348"/>
      <c r="J37" s="349"/>
      <c r="K37" s="350"/>
      <c r="L37" s="348"/>
      <c r="M37" s="348"/>
      <c r="N37" s="349"/>
      <c r="O37" s="350"/>
      <c r="P37" s="348"/>
      <c r="Q37" s="348"/>
      <c r="R37" s="349"/>
      <c r="S37" s="1089"/>
      <c r="T37" s="1090"/>
      <c r="U37" s="1090"/>
      <c r="V37" s="1091"/>
      <c r="W37" s="350"/>
      <c r="X37" s="348"/>
      <c r="Y37" s="348"/>
      <c r="Z37" s="349"/>
      <c r="AA37" s="1089"/>
      <c r="AB37" s="1090"/>
      <c r="AC37" s="1090"/>
      <c r="AD37" s="1091"/>
      <c r="AE37" s="350"/>
      <c r="AF37" s="348"/>
      <c r="AG37" s="348"/>
      <c r="AH37" s="482"/>
      <c r="AI37" s="350"/>
      <c r="AJ37" s="348"/>
      <c r="AK37" s="348"/>
      <c r="AL37" s="482"/>
      <c r="AM37" s="350"/>
      <c r="AN37" s="348"/>
      <c r="AO37" s="348"/>
      <c r="AP37" s="349"/>
      <c r="AQ37" s="350"/>
      <c r="AR37" s="348"/>
      <c r="AS37" s="348"/>
      <c r="AT37" s="349"/>
      <c r="AU37" s="350"/>
      <c r="AV37" s="351"/>
      <c r="AW37" s="351"/>
      <c r="AX37" s="417"/>
    </row>
    <row r="38" spans="1:50" ht="30.75" customHeight="1" thickBot="1" x14ac:dyDescent="0.3">
      <c r="A38" s="1079" t="s">
        <v>146</v>
      </c>
      <c r="B38" s="1080"/>
      <c r="C38" s="1067">
        <f>(J5+J7+I9+I11+N13+H16+M18+G24+F26+H27+M35)/14</f>
        <v>0</v>
      </c>
      <c r="D38" s="1068"/>
      <c r="E38" s="1068"/>
      <c r="F38" s="1068"/>
      <c r="G38" s="1068"/>
      <c r="H38" s="1068"/>
      <c r="I38" s="1068"/>
      <c r="J38" s="1068"/>
      <c r="K38" s="1068"/>
      <c r="L38" s="1068"/>
      <c r="M38" s="1068"/>
      <c r="N38" s="1087"/>
      <c r="O38" s="273"/>
      <c r="P38" s="273"/>
      <c r="Q38" s="282"/>
      <c r="R38" s="282"/>
      <c r="S38" s="1067">
        <f>(S5+S7+S9+S11+S13+S16+S18+S20+S22+S24+S26+S33+S35+S37)/14</f>
        <v>0</v>
      </c>
      <c r="T38" s="1068"/>
      <c r="U38" s="1068"/>
      <c r="V38" s="1068"/>
      <c r="W38" s="1068"/>
      <c r="X38" s="1068"/>
      <c r="Y38" s="1068"/>
      <c r="Z38" s="1068"/>
      <c r="AA38" s="1068"/>
      <c r="AB38" s="1068"/>
      <c r="AC38" s="1068"/>
      <c r="AD38" s="1087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1088">
        <v>0</v>
      </c>
      <c r="AR38" s="1088"/>
      <c r="AS38" s="1088"/>
      <c r="AT38" s="1088"/>
      <c r="AU38" s="273"/>
      <c r="AV38" s="273"/>
      <c r="AW38" s="273"/>
      <c r="AX38" s="281"/>
    </row>
    <row r="39" spans="1:50" ht="17.25" thickTop="1" thickBot="1" x14ac:dyDescent="0.3">
      <c r="A39" s="856" t="s">
        <v>145</v>
      </c>
      <c r="B39" s="85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456"/>
      <c r="AB39" s="456"/>
      <c r="AC39" s="456"/>
      <c r="AD39" s="456"/>
      <c r="AE39" s="27"/>
      <c r="AF39" s="827"/>
      <c r="AG39" s="827"/>
      <c r="AH39" s="827"/>
      <c r="AI39" s="827"/>
      <c r="AJ39" s="27"/>
      <c r="AK39" s="27"/>
      <c r="AL39" s="27"/>
      <c r="AM39" s="27"/>
      <c r="AN39" s="27"/>
      <c r="AO39" s="27"/>
      <c r="AP39" s="27"/>
      <c r="AQ39" s="456"/>
      <c r="AR39" s="456"/>
      <c r="AS39" s="456"/>
      <c r="AT39" s="456"/>
      <c r="AU39" s="27"/>
      <c r="AV39" s="27"/>
      <c r="AW39" s="27"/>
      <c r="AX39" s="276"/>
    </row>
    <row r="40" spans="1:50" ht="20.25" thickTop="1" thickBot="1" x14ac:dyDescent="0.3">
      <c r="A40" s="858">
        <f>SUM(C40:AX40)</f>
        <v>0</v>
      </c>
      <c r="B40" s="859"/>
      <c r="C40" s="945">
        <f>(C38*(100/3))/100</f>
        <v>0</v>
      </c>
      <c r="D40" s="832"/>
      <c r="E40" s="832"/>
      <c r="F40" s="832"/>
      <c r="G40" s="832"/>
      <c r="H40" s="832"/>
      <c r="I40" s="832"/>
      <c r="J40" s="832"/>
      <c r="K40" s="832"/>
      <c r="L40" s="832"/>
      <c r="M40" s="832"/>
      <c r="N40" s="833"/>
      <c r="O40" s="25"/>
      <c r="P40" s="278"/>
      <c r="Q40" s="279"/>
      <c r="R40" s="279"/>
      <c r="S40" s="279"/>
      <c r="T40" s="279"/>
      <c r="U40" s="279"/>
      <c r="V40" s="279"/>
      <c r="W40" s="279"/>
      <c r="X40" s="278"/>
      <c r="Y40" s="278"/>
      <c r="Z40" s="278"/>
      <c r="AA40" s="1066">
        <f>(S38*(100/3))/100</f>
        <v>0</v>
      </c>
      <c r="AB40" s="1066"/>
      <c r="AC40" s="1066"/>
      <c r="AD40" s="1066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1066">
        <f>(AQ38*(100/3))/100</f>
        <v>0</v>
      </c>
      <c r="AR40" s="1066"/>
      <c r="AS40" s="1066"/>
      <c r="AT40" s="1066"/>
      <c r="AU40" s="279"/>
      <c r="AV40" s="278"/>
      <c r="AW40" s="278"/>
      <c r="AX40" s="280"/>
    </row>
    <row r="41" spans="1:50" ht="12" thickTop="1" x14ac:dyDescent="0.25"/>
    <row r="44" spans="1:50" x14ac:dyDescent="0.25">
      <c r="C44" s="15"/>
      <c r="D44" s="15"/>
      <c r="E44" s="15"/>
      <c r="F44" s="663"/>
      <c r="G44" s="15"/>
      <c r="H44" s="15"/>
      <c r="I44" s="15"/>
      <c r="J44" s="15"/>
      <c r="K44" s="27"/>
      <c r="S44" s="15"/>
      <c r="T44" s="15"/>
      <c r="U44" s="15"/>
      <c r="V44" s="15"/>
      <c r="W44" s="15"/>
      <c r="X44" s="15"/>
      <c r="Y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50" ht="15.75" x14ac:dyDescent="0.25">
      <c r="D45" s="10"/>
      <c r="E45" s="10"/>
      <c r="F45" s="13" t="s">
        <v>55</v>
      </c>
      <c r="V45" s="13"/>
    </row>
    <row r="46" spans="1:50" ht="15.75" x14ac:dyDescent="0.25">
      <c r="D46" s="10"/>
      <c r="E46" s="10"/>
      <c r="F46" s="14" t="s">
        <v>51</v>
      </c>
      <c r="G46" s="10"/>
      <c r="V46" s="14" t="s">
        <v>167</v>
      </c>
      <c r="AG46" s="11" t="s">
        <v>49</v>
      </c>
    </row>
    <row r="48" spans="1:50" x14ac:dyDescent="0.25">
      <c r="A48" s="1" t="s">
        <v>174</v>
      </c>
      <c r="B48" s="1" t="s">
        <v>175</v>
      </c>
    </row>
  </sheetData>
  <mergeCells count="76">
    <mergeCell ref="A6:A7"/>
    <mergeCell ref="B6:B7"/>
    <mergeCell ref="AA7:AD7"/>
    <mergeCell ref="W1:Z1"/>
    <mergeCell ref="AA1:AD1"/>
    <mergeCell ref="B1:B2"/>
    <mergeCell ref="C1:F1"/>
    <mergeCell ref="G1:J1"/>
    <mergeCell ref="K1:N1"/>
    <mergeCell ref="O1:R1"/>
    <mergeCell ref="S1:V1"/>
    <mergeCell ref="AU1:AX1"/>
    <mergeCell ref="A3:AX3"/>
    <mergeCell ref="A4:A5"/>
    <mergeCell ref="B4:B5"/>
    <mergeCell ref="AA5:AD5"/>
    <mergeCell ref="AE1:AH1"/>
    <mergeCell ref="AI1:AL1"/>
    <mergeCell ref="AM1:AP1"/>
    <mergeCell ref="AQ1:AT1"/>
    <mergeCell ref="A8:A9"/>
    <mergeCell ref="B8:B9"/>
    <mergeCell ref="AA9:AD9"/>
    <mergeCell ref="A10:A11"/>
    <mergeCell ref="B10:B11"/>
    <mergeCell ref="AA11:AD11"/>
    <mergeCell ref="A12:A13"/>
    <mergeCell ref="B12:B13"/>
    <mergeCell ref="AA13:AD13"/>
    <mergeCell ref="A14:AX14"/>
    <mergeCell ref="A15:A16"/>
    <mergeCell ref="B15:B16"/>
    <mergeCell ref="S16:V16"/>
    <mergeCell ref="AA16:AD16"/>
    <mergeCell ref="A17:A18"/>
    <mergeCell ref="B17:B18"/>
    <mergeCell ref="S18:V18"/>
    <mergeCell ref="AA18:AD18"/>
    <mergeCell ref="A19:A20"/>
    <mergeCell ref="B19:B20"/>
    <mergeCell ref="S20:V20"/>
    <mergeCell ref="AA20:AD20"/>
    <mergeCell ref="A21:A22"/>
    <mergeCell ref="B21:B22"/>
    <mergeCell ref="S22:V22"/>
    <mergeCell ref="AA22:AD22"/>
    <mergeCell ref="A23:A24"/>
    <mergeCell ref="B23:B24"/>
    <mergeCell ref="S24:V24"/>
    <mergeCell ref="AA24:AD24"/>
    <mergeCell ref="A25:A26"/>
    <mergeCell ref="B25:B26"/>
    <mergeCell ref="S26:V26"/>
    <mergeCell ref="AA26:AD26"/>
    <mergeCell ref="A27:A33"/>
    <mergeCell ref="B27:B33"/>
    <mergeCell ref="S33:V33"/>
    <mergeCell ref="AA33:AD33"/>
    <mergeCell ref="A34:A35"/>
    <mergeCell ref="B34:B35"/>
    <mergeCell ref="S35:V35"/>
    <mergeCell ref="AA35:AD35"/>
    <mergeCell ref="A36:A37"/>
    <mergeCell ref="B36:B37"/>
    <mergeCell ref="S37:V37"/>
    <mergeCell ref="AA37:AD37"/>
    <mergeCell ref="A40:B40"/>
    <mergeCell ref="C40:N40"/>
    <mergeCell ref="AA40:AD40"/>
    <mergeCell ref="AQ40:AT40"/>
    <mergeCell ref="A38:B38"/>
    <mergeCell ref="C38:N38"/>
    <mergeCell ref="S38:AD38"/>
    <mergeCell ref="AQ38:AT38"/>
    <mergeCell ref="A39:B39"/>
    <mergeCell ref="AF39:AI39"/>
  </mergeCells>
  <hyperlinks>
    <hyperlink ref="A1" location="'LISTADO DE MANTENIMIENTOS'!A1" display="INICIO" xr:uid="{00000000-0004-0000-12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BB50"/>
  <sheetViews>
    <sheetView topLeftCell="A16" zoomScaleNormal="100" workbookViewId="0">
      <selection activeCell="AA44" sqref="AA44:AX44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4" s="2" customFormat="1" ht="15" customHeight="1" x14ac:dyDescent="0.25">
      <c r="A4" s="852">
        <v>1</v>
      </c>
      <c r="B4" s="851" t="s">
        <v>52</v>
      </c>
      <c r="C4" s="321"/>
      <c r="D4" s="311"/>
      <c r="E4" s="311"/>
      <c r="F4" s="312"/>
      <c r="G4" s="310"/>
      <c r="H4" s="313"/>
      <c r="I4" s="313"/>
      <c r="J4" s="314"/>
      <c r="K4" s="315"/>
      <c r="L4" s="311"/>
      <c r="M4" s="311"/>
      <c r="N4" s="312"/>
      <c r="O4" s="310"/>
      <c r="P4" s="311"/>
      <c r="Q4" s="322"/>
      <c r="R4" s="682"/>
      <c r="S4" s="681"/>
      <c r="T4" s="323"/>
      <c r="U4" s="324"/>
      <c r="V4" s="325"/>
      <c r="W4" s="326"/>
      <c r="X4" s="311"/>
      <c r="Y4" s="311"/>
      <c r="Z4" s="312"/>
      <c r="AA4" s="310"/>
      <c r="AB4" s="311"/>
      <c r="AC4" s="311"/>
      <c r="AD4" s="312"/>
      <c r="AE4" s="681"/>
      <c r="AF4" s="323"/>
      <c r="AG4" s="324"/>
      <c r="AH4" s="325"/>
      <c r="AI4" s="326"/>
      <c r="AJ4" s="311"/>
      <c r="AK4" s="311"/>
      <c r="AL4" s="312"/>
      <c r="AM4" s="310"/>
      <c r="AN4" s="311"/>
      <c r="AO4" s="311"/>
      <c r="AP4" s="312"/>
      <c r="AQ4" s="310"/>
      <c r="AR4" s="313"/>
      <c r="AS4" s="313"/>
      <c r="AT4" s="314"/>
      <c r="AU4" s="315"/>
      <c r="AV4" s="316"/>
      <c r="AW4" s="311"/>
      <c r="AX4" s="317"/>
      <c r="AY4" s="66"/>
      <c r="AZ4" s="66"/>
      <c r="BA4" s="66"/>
      <c r="BB4" s="66"/>
    </row>
    <row r="5" spans="1:54" s="2" customFormat="1" ht="15" customHeight="1" x14ac:dyDescent="0.25">
      <c r="A5" s="853"/>
      <c r="B5" s="845"/>
      <c r="C5" s="319"/>
      <c r="D5" s="303"/>
      <c r="E5" s="823">
        <v>1</v>
      </c>
      <c r="F5" s="824"/>
      <c r="G5" s="824"/>
      <c r="H5" s="824"/>
      <c r="I5" s="824"/>
      <c r="J5" s="824"/>
      <c r="K5" s="824"/>
      <c r="L5" s="824"/>
      <c r="M5" s="825"/>
      <c r="N5" s="304"/>
      <c r="O5" s="319"/>
      <c r="P5" s="303"/>
      <c r="Q5" s="303"/>
      <c r="R5" s="304"/>
      <c r="S5" s="302"/>
      <c r="T5" s="823">
        <v>1</v>
      </c>
      <c r="U5" s="824"/>
      <c r="V5" s="824"/>
      <c r="W5" s="825"/>
      <c r="X5" s="303"/>
      <c r="Y5" s="303"/>
      <c r="Z5" s="304"/>
      <c r="AA5" s="679"/>
      <c r="AB5" s="680"/>
      <c r="AC5" s="303"/>
      <c r="AD5" s="304"/>
      <c r="AE5" s="302"/>
      <c r="AF5" s="303"/>
      <c r="AG5" s="303"/>
      <c r="AH5" s="304"/>
      <c r="AI5" s="302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302"/>
      <c r="AV5" s="308"/>
      <c r="AW5" s="303"/>
      <c r="AX5" s="309"/>
      <c r="AY5" s="66"/>
      <c r="AZ5" s="66"/>
      <c r="BA5" s="66"/>
      <c r="BB5" s="66"/>
    </row>
    <row r="6" spans="1:54" s="2" customFormat="1" ht="12.75" hidden="1" x14ac:dyDescent="0.25">
      <c r="A6" s="847">
        <f>+A4+1</f>
        <v>2</v>
      </c>
      <c r="B6" s="844" t="s">
        <v>59</v>
      </c>
      <c r="C6" s="318"/>
      <c r="D6" s="292"/>
      <c r="E6" s="292"/>
      <c r="F6" s="293"/>
      <c r="G6" s="291"/>
      <c r="H6" s="294"/>
      <c r="I6" s="294"/>
      <c r="J6" s="295"/>
      <c r="K6" s="296"/>
      <c r="L6" s="292"/>
      <c r="M6" s="292"/>
      <c r="N6" s="293"/>
      <c r="O6" s="318"/>
      <c r="P6" s="292"/>
      <c r="Q6" s="292"/>
      <c r="R6" s="293"/>
      <c r="S6" s="683"/>
      <c r="T6" s="684"/>
      <c r="U6" s="685"/>
      <c r="V6" s="686"/>
      <c r="W6" s="687"/>
      <c r="X6" s="292"/>
      <c r="Y6" s="292"/>
      <c r="Z6" s="293"/>
      <c r="AA6" s="318"/>
      <c r="AB6" s="292"/>
      <c r="AC6" s="292"/>
      <c r="AD6" s="293"/>
      <c r="AE6" s="683"/>
      <c r="AF6" s="684"/>
      <c r="AG6" s="685"/>
      <c r="AH6" s="686"/>
      <c r="AI6" s="687"/>
      <c r="AJ6" s="292"/>
      <c r="AK6" s="292"/>
      <c r="AL6" s="293"/>
      <c r="AM6" s="291"/>
      <c r="AN6" s="292"/>
      <c r="AO6" s="292"/>
      <c r="AP6" s="293"/>
      <c r="AQ6" s="291"/>
      <c r="AR6" s="294"/>
      <c r="AS6" s="294"/>
      <c r="AT6" s="295"/>
      <c r="AU6" s="296"/>
      <c r="AV6" s="300"/>
      <c r="AW6" s="292"/>
      <c r="AX6" s="301"/>
      <c r="AY6" s="66"/>
      <c r="AZ6" s="66"/>
      <c r="BA6" s="66"/>
      <c r="BB6" s="66"/>
    </row>
    <row r="7" spans="1:54" s="2" customFormat="1" ht="12.75" hidden="1" x14ac:dyDescent="0.25">
      <c r="A7" s="848"/>
      <c r="B7" s="845"/>
      <c r="C7" s="319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319"/>
      <c r="P7" s="303"/>
      <c r="Q7" s="303"/>
      <c r="R7" s="304"/>
      <c r="S7" s="302"/>
      <c r="T7" s="303"/>
      <c r="U7" s="303"/>
      <c r="V7" s="304"/>
      <c r="W7" s="302"/>
      <c r="X7" s="303"/>
      <c r="Y7" s="303"/>
      <c r="Z7" s="304"/>
      <c r="AA7" s="319"/>
      <c r="AB7" s="303"/>
      <c r="AC7" s="303"/>
      <c r="AD7" s="304"/>
      <c r="AE7" s="302"/>
      <c r="AF7" s="303"/>
      <c r="AG7" s="303"/>
      <c r="AH7" s="304"/>
      <c r="AI7" s="302"/>
      <c r="AJ7" s="477"/>
      <c r="AK7" s="477"/>
      <c r="AL7" s="478"/>
      <c r="AM7" s="479"/>
      <c r="AN7" s="477"/>
      <c r="AO7" s="477"/>
      <c r="AP7" s="478"/>
      <c r="AQ7" s="479"/>
      <c r="AR7" s="477"/>
      <c r="AS7" s="477"/>
      <c r="AT7" s="478"/>
      <c r="AU7" s="479"/>
      <c r="AV7" s="308"/>
      <c r="AW7" s="303"/>
      <c r="AX7" s="309"/>
      <c r="AY7" s="66"/>
      <c r="AZ7" s="66"/>
      <c r="BA7" s="66"/>
      <c r="BB7" s="66"/>
    </row>
    <row r="8" spans="1:54" ht="12.75" x14ac:dyDescent="0.25">
      <c r="A8" s="847">
        <f>+A4+1</f>
        <v>2</v>
      </c>
      <c r="B8" s="844" t="s">
        <v>47</v>
      </c>
      <c r="C8" s="318"/>
      <c r="D8" s="292"/>
      <c r="E8" s="292"/>
      <c r="F8" s="293"/>
      <c r="G8" s="291"/>
      <c r="H8" s="294"/>
      <c r="I8" s="294"/>
      <c r="J8" s="295"/>
      <c r="K8" s="296"/>
      <c r="L8" s="292"/>
      <c r="M8" s="292"/>
      <c r="N8" s="293"/>
      <c r="O8" s="318"/>
      <c r="P8" s="292"/>
      <c r="Q8" s="292"/>
      <c r="R8" s="293"/>
      <c r="S8" s="683"/>
      <c r="T8" s="684"/>
      <c r="U8" s="685"/>
      <c r="V8" s="686"/>
      <c r="W8" s="687"/>
      <c r="X8" s="292"/>
      <c r="Y8" s="292"/>
      <c r="Z8" s="293"/>
      <c r="AA8" s="291"/>
      <c r="AB8" s="292"/>
      <c r="AC8" s="292"/>
      <c r="AD8" s="293"/>
      <c r="AE8" s="683"/>
      <c r="AF8" s="684"/>
      <c r="AG8" s="685"/>
      <c r="AH8" s="686"/>
      <c r="AI8" s="687"/>
      <c r="AJ8" s="292"/>
      <c r="AK8" s="292"/>
      <c r="AL8" s="293"/>
      <c r="AM8" s="291"/>
      <c r="AN8" s="292"/>
      <c r="AO8" s="292"/>
      <c r="AP8" s="293"/>
      <c r="AQ8" s="291"/>
      <c r="AR8" s="294"/>
      <c r="AS8" s="294"/>
      <c r="AT8" s="295"/>
      <c r="AU8" s="296"/>
      <c r="AV8" s="292"/>
      <c r="AW8" s="300"/>
      <c r="AX8" s="301"/>
      <c r="AY8" s="68"/>
      <c r="AZ8" s="68"/>
      <c r="BA8" s="68"/>
      <c r="BB8" s="68"/>
    </row>
    <row r="9" spans="1:54" ht="12.75" x14ac:dyDescent="0.25">
      <c r="A9" s="848"/>
      <c r="B9" s="845"/>
      <c r="C9" s="319"/>
      <c r="D9" s="303"/>
      <c r="E9" s="823">
        <v>1</v>
      </c>
      <c r="F9" s="824"/>
      <c r="G9" s="824"/>
      <c r="H9" s="824"/>
      <c r="I9" s="824"/>
      <c r="J9" s="824"/>
      <c r="K9" s="824"/>
      <c r="L9" s="824"/>
      <c r="M9" s="825"/>
      <c r="N9" s="304"/>
      <c r="O9" s="319"/>
      <c r="P9" s="303"/>
      <c r="Q9" s="303"/>
      <c r="R9" s="304"/>
      <c r="S9" s="302"/>
      <c r="T9" s="823">
        <v>1</v>
      </c>
      <c r="U9" s="824"/>
      <c r="V9" s="824"/>
      <c r="W9" s="825"/>
      <c r="X9" s="303"/>
      <c r="Y9" s="303"/>
      <c r="Z9" s="304"/>
      <c r="AA9" s="679"/>
      <c r="AB9" s="680"/>
      <c r="AC9" s="303"/>
      <c r="AD9" s="304"/>
      <c r="AE9" s="302"/>
      <c r="AF9" s="303"/>
      <c r="AG9" s="303"/>
      <c r="AH9" s="304"/>
      <c r="AI9" s="302"/>
      <c r="AJ9" s="477"/>
      <c r="AK9" s="477"/>
      <c r="AL9" s="478"/>
      <c r="AM9" s="479"/>
      <c r="AN9" s="477"/>
      <c r="AO9" s="477"/>
      <c r="AP9" s="478"/>
      <c r="AQ9" s="479"/>
      <c r="AR9" s="477"/>
      <c r="AS9" s="477"/>
      <c r="AT9" s="478"/>
      <c r="AU9" s="479"/>
      <c r="AV9" s="303"/>
      <c r="AW9" s="308"/>
      <c r="AX9" s="309"/>
      <c r="AY9" s="68"/>
      <c r="AZ9" s="68"/>
      <c r="BA9" s="68"/>
      <c r="BB9" s="68"/>
    </row>
    <row r="10" spans="1:54" ht="12.75" hidden="1" x14ac:dyDescent="0.25">
      <c r="A10" s="847">
        <f>+A8+1</f>
        <v>3</v>
      </c>
      <c r="B10" s="844" t="s">
        <v>169</v>
      </c>
      <c r="C10" s="318"/>
      <c r="D10" s="292"/>
      <c r="E10" s="292"/>
      <c r="F10" s="293"/>
      <c r="G10" s="291"/>
      <c r="H10" s="294"/>
      <c r="I10" s="294"/>
      <c r="J10" s="295"/>
      <c r="K10" s="296"/>
      <c r="L10" s="292"/>
      <c r="M10" s="292"/>
      <c r="N10" s="293"/>
      <c r="O10" s="318"/>
      <c r="P10" s="292"/>
      <c r="Q10" s="292"/>
      <c r="R10" s="293"/>
      <c r="S10" s="683"/>
      <c r="T10" s="684"/>
      <c r="U10" s="685"/>
      <c r="V10" s="686"/>
      <c r="W10" s="687"/>
      <c r="X10" s="292"/>
      <c r="Y10" s="292"/>
      <c r="Z10" s="293"/>
      <c r="AA10" s="291"/>
      <c r="AB10" s="292"/>
      <c r="AC10" s="292"/>
      <c r="AD10" s="293"/>
      <c r="AE10" s="683"/>
      <c r="AF10" s="684"/>
      <c r="AG10" s="685"/>
      <c r="AH10" s="686"/>
      <c r="AI10" s="687"/>
      <c r="AJ10" s="292"/>
      <c r="AK10" s="292"/>
      <c r="AL10" s="293"/>
      <c r="AM10" s="291"/>
      <c r="AN10" s="292"/>
      <c r="AO10" s="292"/>
      <c r="AP10" s="293"/>
      <c r="AQ10" s="291"/>
      <c r="AR10" s="294"/>
      <c r="AS10" s="294"/>
      <c r="AT10" s="295"/>
      <c r="AU10" s="296"/>
      <c r="AV10" s="300"/>
      <c r="AW10" s="292"/>
      <c r="AX10" s="301"/>
      <c r="AY10" s="68"/>
      <c r="AZ10" s="68"/>
      <c r="BA10" s="68"/>
      <c r="BB10" s="68"/>
    </row>
    <row r="11" spans="1:54" ht="12.75" hidden="1" x14ac:dyDescent="0.25">
      <c r="A11" s="848"/>
      <c r="B11" s="845"/>
      <c r="C11" s="319"/>
      <c r="D11" s="303"/>
      <c r="E11" s="303"/>
      <c r="F11" s="304"/>
      <c r="G11" s="302"/>
      <c r="H11" s="303"/>
      <c r="I11" s="303"/>
      <c r="J11" s="304"/>
      <c r="K11" s="302"/>
      <c r="L11" s="303"/>
      <c r="M11" s="303"/>
      <c r="N11" s="304"/>
      <c r="O11" s="319"/>
      <c r="P11" s="303"/>
      <c r="Q11" s="303"/>
      <c r="R11" s="304"/>
      <c r="S11" s="302"/>
      <c r="T11" s="303"/>
      <c r="U11" s="303"/>
      <c r="V11" s="304"/>
      <c r="W11" s="302"/>
      <c r="X11" s="303"/>
      <c r="Y11" s="303"/>
      <c r="Z11" s="304"/>
      <c r="AA11" s="679"/>
      <c r="AB11" s="680"/>
      <c r="AC11" s="303"/>
      <c r="AD11" s="304"/>
      <c r="AE11" s="302"/>
      <c r="AF11" s="303"/>
      <c r="AG11" s="303"/>
      <c r="AH11" s="304"/>
      <c r="AI11" s="302"/>
      <c r="AJ11" s="477"/>
      <c r="AK11" s="477"/>
      <c r="AL11" s="478"/>
      <c r="AM11" s="479"/>
      <c r="AN11" s="477"/>
      <c r="AO11" s="477"/>
      <c r="AP11" s="478"/>
      <c r="AQ11" s="479"/>
      <c r="AR11" s="477"/>
      <c r="AS11" s="477"/>
      <c r="AT11" s="478"/>
      <c r="AU11" s="479"/>
      <c r="AV11" s="308"/>
      <c r="AW11" s="303"/>
      <c r="AX11" s="309"/>
      <c r="AY11" s="68"/>
      <c r="AZ11" s="68"/>
      <c r="BA11" s="68"/>
      <c r="BB11" s="68"/>
    </row>
    <row r="12" spans="1:54" ht="12.75" x14ac:dyDescent="0.25">
      <c r="A12" s="846">
        <f>+A8+1</f>
        <v>3</v>
      </c>
      <c r="B12" s="844" t="s">
        <v>46</v>
      </c>
      <c r="C12" s="318"/>
      <c r="D12" s="292"/>
      <c r="E12" s="292"/>
      <c r="F12" s="293"/>
      <c r="G12" s="291"/>
      <c r="H12" s="294"/>
      <c r="I12" s="294"/>
      <c r="J12" s="295"/>
      <c r="K12" s="296"/>
      <c r="L12" s="292"/>
      <c r="M12" s="292"/>
      <c r="N12" s="293"/>
      <c r="O12" s="318"/>
      <c r="P12" s="292"/>
      <c r="Q12" s="292"/>
      <c r="R12" s="293"/>
      <c r="S12" s="683"/>
      <c r="T12" s="684"/>
      <c r="U12" s="685"/>
      <c r="V12" s="686"/>
      <c r="W12" s="687"/>
      <c r="X12" s="292"/>
      <c r="Y12" s="292"/>
      <c r="Z12" s="293"/>
      <c r="AA12" s="291"/>
      <c r="AB12" s="292"/>
      <c r="AC12" s="292"/>
      <c r="AD12" s="293"/>
      <c r="AE12" s="683"/>
      <c r="AF12" s="684"/>
      <c r="AG12" s="685"/>
      <c r="AH12" s="686"/>
      <c r="AI12" s="687"/>
      <c r="AJ12" s="292"/>
      <c r="AK12" s="292"/>
      <c r="AL12" s="293"/>
      <c r="AM12" s="291"/>
      <c r="AN12" s="292"/>
      <c r="AO12" s="292"/>
      <c r="AP12" s="293"/>
      <c r="AQ12" s="291"/>
      <c r="AR12" s="294"/>
      <c r="AS12" s="294"/>
      <c r="AT12" s="295"/>
      <c r="AU12" s="296"/>
      <c r="AV12" s="300"/>
      <c r="AW12" s="300"/>
      <c r="AX12" s="301"/>
      <c r="AY12" s="68"/>
      <c r="AZ12" s="68"/>
      <c r="BA12" s="68"/>
      <c r="BB12" s="68"/>
    </row>
    <row r="13" spans="1:54" ht="12.75" x14ac:dyDescent="0.25">
      <c r="A13" s="843"/>
      <c r="B13" s="845"/>
      <c r="C13" s="319"/>
      <c r="D13" s="303"/>
      <c r="E13" s="823">
        <v>1</v>
      </c>
      <c r="F13" s="824"/>
      <c r="G13" s="824"/>
      <c r="H13" s="824"/>
      <c r="I13" s="824"/>
      <c r="J13" s="824"/>
      <c r="K13" s="824"/>
      <c r="L13" s="824"/>
      <c r="M13" s="825"/>
      <c r="N13" s="304"/>
      <c r="O13" s="319"/>
      <c r="P13" s="303"/>
      <c r="Q13" s="303"/>
      <c r="R13" s="304"/>
      <c r="S13" s="302"/>
      <c r="T13" s="823">
        <v>1</v>
      </c>
      <c r="U13" s="824"/>
      <c r="V13" s="824"/>
      <c r="W13" s="825"/>
      <c r="X13" s="303"/>
      <c r="Y13" s="303"/>
      <c r="Z13" s="304"/>
      <c r="AA13" s="679"/>
      <c r="AB13" s="680"/>
      <c r="AC13" s="303"/>
      <c r="AD13" s="304"/>
      <c r="AE13" s="302"/>
      <c r="AF13" s="303"/>
      <c r="AG13" s="303"/>
      <c r="AH13" s="304"/>
      <c r="AI13" s="302"/>
      <c r="AJ13" s="477"/>
      <c r="AK13" s="477"/>
      <c r="AL13" s="478"/>
      <c r="AM13" s="479"/>
      <c r="AN13" s="477"/>
      <c r="AO13" s="477"/>
      <c r="AP13" s="478"/>
      <c r="AQ13" s="479"/>
      <c r="AR13" s="477"/>
      <c r="AS13" s="477"/>
      <c r="AT13" s="478"/>
      <c r="AU13" s="479"/>
      <c r="AV13" s="308"/>
      <c r="AW13" s="308"/>
      <c r="AX13" s="309"/>
      <c r="AY13" s="68"/>
      <c r="AZ13" s="68"/>
      <c r="BA13" s="68"/>
      <c r="BB13" s="68"/>
    </row>
    <row r="14" spans="1:54" ht="12.75" hidden="1" x14ac:dyDescent="0.25">
      <c r="A14" s="849">
        <f>+A12+1</f>
        <v>4</v>
      </c>
      <c r="B14" s="850" t="s">
        <v>170</v>
      </c>
      <c r="C14" s="318"/>
      <c r="D14" s="292"/>
      <c r="E14" s="292"/>
      <c r="F14" s="293"/>
      <c r="G14" s="291"/>
      <c r="H14" s="294"/>
      <c r="I14" s="294"/>
      <c r="J14" s="295"/>
      <c r="K14" s="296"/>
      <c r="L14" s="292"/>
      <c r="M14" s="292"/>
      <c r="N14" s="293"/>
      <c r="O14" s="318"/>
      <c r="P14" s="292"/>
      <c r="Q14" s="292"/>
      <c r="R14" s="293"/>
      <c r="S14" s="683"/>
      <c r="T14" s="684"/>
      <c r="U14" s="685"/>
      <c r="V14" s="686"/>
      <c r="W14" s="687"/>
      <c r="X14" s="292"/>
      <c r="Y14" s="292"/>
      <c r="Z14" s="293"/>
      <c r="AA14" s="291"/>
      <c r="AB14" s="292"/>
      <c r="AC14" s="292"/>
      <c r="AD14" s="293"/>
      <c r="AE14" s="683"/>
      <c r="AF14" s="684"/>
      <c r="AG14" s="685"/>
      <c r="AH14" s="686"/>
      <c r="AI14" s="687"/>
      <c r="AJ14" s="292"/>
      <c r="AK14" s="292"/>
      <c r="AL14" s="293"/>
      <c r="AM14" s="291"/>
      <c r="AN14" s="292"/>
      <c r="AO14" s="292"/>
      <c r="AP14" s="293"/>
      <c r="AQ14" s="291"/>
      <c r="AR14" s="294"/>
      <c r="AS14" s="294"/>
      <c r="AT14" s="295"/>
      <c r="AU14" s="296"/>
      <c r="AV14" s="300"/>
      <c r="AW14" s="292"/>
      <c r="AX14" s="301"/>
      <c r="AY14" s="68"/>
      <c r="AZ14" s="68"/>
      <c r="BA14" s="68"/>
      <c r="BB14" s="68"/>
    </row>
    <row r="15" spans="1:54" ht="12.75" hidden="1" x14ac:dyDescent="0.25">
      <c r="A15" s="849"/>
      <c r="B15" s="850"/>
      <c r="C15" s="319"/>
      <c r="D15" s="303"/>
      <c r="E15" s="303"/>
      <c r="F15" s="304"/>
      <c r="G15" s="302"/>
      <c r="H15" s="303"/>
      <c r="I15" s="303"/>
      <c r="J15" s="304"/>
      <c r="K15" s="302"/>
      <c r="L15" s="303"/>
      <c r="M15" s="303"/>
      <c r="N15" s="304"/>
      <c r="O15" s="319"/>
      <c r="P15" s="303"/>
      <c r="Q15" s="303"/>
      <c r="R15" s="304"/>
      <c r="S15" s="302"/>
      <c r="T15" s="303"/>
      <c r="U15" s="303"/>
      <c r="V15" s="304"/>
      <c r="W15" s="302"/>
      <c r="X15" s="303"/>
      <c r="Y15" s="303"/>
      <c r="Z15" s="304"/>
      <c r="AA15" s="679"/>
      <c r="AB15" s="680"/>
      <c r="AC15" s="303"/>
      <c r="AD15" s="304"/>
      <c r="AE15" s="302"/>
      <c r="AF15" s="303"/>
      <c r="AG15" s="303"/>
      <c r="AH15" s="304"/>
      <c r="AI15" s="302"/>
      <c r="AJ15" s="477"/>
      <c r="AK15" s="477"/>
      <c r="AL15" s="478"/>
      <c r="AM15" s="479"/>
      <c r="AN15" s="477"/>
      <c r="AO15" s="477"/>
      <c r="AP15" s="478"/>
      <c r="AQ15" s="479"/>
      <c r="AR15" s="477"/>
      <c r="AS15" s="477"/>
      <c r="AT15" s="478"/>
      <c r="AU15" s="479"/>
      <c r="AV15" s="308"/>
      <c r="AW15" s="303"/>
      <c r="AX15" s="309"/>
      <c r="AY15" s="68"/>
      <c r="AZ15" s="68"/>
      <c r="BA15" s="68"/>
      <c r="BB15" s="68"/>
    </row>
    <row r="16" spans="1:54" ht="15.75" customHeight="1" x14ac:dyDescent="0.25">
      <c r="A16" s="863">
        <f>+A12+1</f>
        <v>4</v>
      </c>
      <c r="B16" s="850" t="s">
        <v>48</v>
      </c>
      <c r="C16" s="318"/>
      <c r="D16" s="292"/>
      <c r="E16" s="292"/>
      <c r="F16" s="293"/>
      <c r="G16" s="291"/>
      <c r="H16" s="294"/>
      <c r="I16" s="294"/>
      <c r="J16" s="295"/>
      <c r="K16" s="296"/>
      <c r="L16" s="292"/>
      <c r="M16" s="292"/>
      <c r="N16" s="293"/>
      <c r="O16" s="318"/>
      <c r="P16" s="292"/>
      <c r="Q16" s="292"/>
      <c r="R16" s="293"/>
      <c r="S16" s="683"/>
      <c r="T16" s="684"/>
      <c r="U16" s="685"/>
      <c r="V16" s="686"/>
      <c r="W16" s="687"/>
      <c r="X16" s="292"/>
      <c r="Y16" s="292"/>
      <c r="Z16" s="293"/>
      <c r="AA16" s="291"/>
      <c r="AB16" s="292"/>
      <c r="AC16" s="292"/>
      <c r="AD16" s="293"/>
      <c r="AE16" s="683"/>
      <c r="AF16" s="684"/>
      <c r="AG16" s="685"/>
      <c r="AH16" s="686"/>
      <c r="AI16" s="687"/>
      <c r="AJ16" s="292"/>
      <c r="AK16" s="292"/>
      <c r="AL16" s="293"/>
      <c r="AM16" s="291"/>
      <c r="AN16" s="292"/>
      <c r="AO16" s="292"/>
      <c r="AP16" s="293"/>
      <c r="AQ16" s="291"/>
      <c r="AR16" s="294"/>
      <c r="AS16" s="294"/>
      <c r="AT16" s="295"/>
      <c r="AU16" s="296"/>
      <c r="AV16" s="292"/>
      <c r="AW16" s="292"/>
      <c r="AX16" s="301"/>
      <c r="AY16" s="68"/>
      <c r="AZ16" s="68"/>
      <c r="BA16" s="68"/>
      <c r="BB16" s="68"/>
    </row>
    <row r="17" spans="1:54" ht="15.75" customHeight="1" thickBot="1" x14ac:dyDescent="0.3">
      <c r="A17" s="864"/>
      <c r="B17" s="862"/>
      <c r="C17" s="330"/>
      <c r="D17" s="331"/>
      <c r="E17" s="823">
        <v>1</v>
      </c>
      <c r="F17" s="824"/>
      <c r="G17" s="824"/>
      <c r="H17" s="824"/>
      <c r="I17" s="824"/>
      <c r="J17" s="824"/>
      <c r="K17" s="824"/>
      <c r="L17" s="824"/>
      <c r="M17" s="825"/>
      <c r="N17" s="332"/>
      <c r="O17" s="319"/>
      <c r="P17" s="303"/>
      <c r="Q17" s="303"/>
      <c r="R17" s="304"/>
      <c r="S17" s="302"/>
      <c r="T17" s="823">
        <v>1</v>
      </c>
      <c r="U17" s="824"/>
      <c r="V17" s="824"/>
      <c r="W17" s="825"/>
      <c r="X17" s="303"/>
      <c r="Y17" s="303"/>
      <c r="Z17" s="304"/>
      <c r="AA17" s="688"/>
      <c r="AB17" s="689"/>
      <c r="AC17" s="331"/>
      <c r="AD17" s="334"/>
      <c r="AE17" s="302"/>
      <c r="AF17" s="303"/>
      <c r="AG17" s="303"/>
      <c r="AH17" s="304"/>
      <c r="AI17" s="302"/>
      <c r="AJ17" s="477"/>
      <c r="AK17" s="477"/>
      <c r="AL17" s="478"/>
      <c r="AM17" s="479"/>
      <c r="AN17" s="477"/>
      <c r="AO17" s="477"/>
      <c r="AP17" s="478"/>
      <c r="AQ17" s="479"/>
      <c r="AR17" s="477"/>
      <c r="AS17" s="477"/>
      <c r="AT17" s="478"/>
      <c r="AU17" s="479"/>
      <c r="AV17" s="331"/>
      <c r="AW17" s="331"/>
      <c r="AX17" s="336"/>
      <c r="AY17" s="68"/>
      <c r="AZ17" s="68"/>
      <c r="BA17" s="68"/>
      <c r="BB17" s="68"/>
    </row>
    <row r="18" spans="1:54" ht="16.5" thickBot="1" x14ac:dyDescent="0.3">
      <c r="A18" s="837" t="s">
        <v>86</v>
      </c>
      <c r="B18" s="838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8"/>
      <c r="Q18" s="838"/>
      <c r="R18" s="838"/>
      <c r="S18" s="838"/>
      <c r="T18" s="838"/>
      <c r="U18" s="838"/>
      <c r="V18" s="838"/>
      <c r="W18" s="838"/>
      <c r="X18" s="838"/>
      <c r="Y18" s="838"/>
      <c r="Z18" s="838"/>
      <c r="AA18" s="838"/>
      <c r="AB18" s="838"/>
      <c r="AC18" s="838"/>
      <c r="AD18" s="838"/>
      <c r="AE18" s="838"/>
      <c r="AF18" s="838"/>
      <c r="AG18" s="838"/>
      <c r="AH18" s="838"/>
      <c r="AI18" s="838"/>
      <c r="AJ18" s="838"/>
      <c r="AK18" s="838"/>
      <c r="AL18" s="838"/>
      <c r="AM18" s="838"/>
      <c r="AN18" s="838"/>
      <c r="AO18" s="838"/>
      <c r="AP18" s="838"/>
      <c r="AQ18" s="838"/>
      <c r="AR18" s="838"/>
      <c r="AS18" s="838"/>
      <c r="AT18" s="838"/>
      <c r="AU18" s="838"/>
      <c r="AV18" s="838"/>
      <c r="AW18" s="838"/>
      <c r="AX18" s="839"/>
      <c r="AY18" s="68"/>
      <c r="AZ18" s="68"/>
      <c r="BA18" s="68"/>
      <c r="BB18" s="68"/>
    </row>
    <row r="19" spans="1:54" ht="15" customHeight="1" x14ac:dyDescent="0.25">
      <c r="A19" s="842">
        <v>1</v>
      </c>
      <c r="B19" s="840" t="s">
        <v>26</v>
      </c>
      <c r="C19" s="310"/>
      <c r="D19" s="311"/>
      <c r="E19" s="311"/>
      <c r="F19" s="312"/>
      <c r="G19" s="310"/>
      <c r="H19" s="313"/>
      <c r="I19" s="313"/>
      <c r="J19" s="314"/>
      <c r="K19" s="315"/>
      <c r="L19" s="311"/>
      <c r="M19" s="311"/>
      <c r="N19" s="312"/>
      <c r="O19" s="310"/>
      <c r="P19" s="311"/>
      <c r="Q19" s="424"/>
      <c r="R19" s="424"/>
      <c r="S19" s="310"/>
      <c r="T19" s="313"/>
      <c r="U19" s="313"/>
      <c r="V19" s="314"/>
      <c r="W19" s="315"/>
      <c r="X19" s="311"/>
      <c r="Y19" s="311"/>
      <c r="Z19" s="312"/>
      <c r="AA19" s="310"/>
      <c r="AB19" s="311"/>
      <c r="AC19" s="311"/>
      <c r="AD19" s="312"/>
      <c r="AE19" s="310"/>
      <c r="AF19" s="313"/>
      <c r="AG19" s="313"/>
      <c r="AH19" s="314"/>
      <c r="AI19" s="315"/>
      <c r="AJ19" s="311"/>
      <c r="AK19" s="311"/>
      <c r="AL19" s="312"/>
      <c r="AM19" s="310"/>
      <c r="AN19" s="311"/>
      <c r="AO19" s="311"/>
      <c r="AP19" s="312"/>
      <c r="AQ19" s="310"/>
      <c r="AR19" s="313"/>
      <c r="AS19" s="313"/>
      <c r="AT19" s="314"/>
      <c r="AU19" s="315"/>
      <c r="AV19" s="316"/>
      <c r="AW19" s="316"/>
      <c r="AX19" s="317"/>
      <c r="AY19" s="68"/>
      <c r="AZ19" s="68"/>
      <c r="BA19" s="68"/>
      <c r="BB19" s="68"/>
    </row>
    <row r="20" spans="1:54" ht="15" customHeight="1" x14ac:dyDescent="0.25">
      <c r="A20" s="843"/>
      <c r="B20" s="841"/>
      <c r="C20" s="302"/>
      <c r="D20" s="303"/>
      <c r="E20" s="823">
        <v>1</v>
      </c>
      <c r="F20" s="824"/>
      <c r="G20" s="824"/>
      <c r="H20" s="824"/>
      <c r="I20" s="824"/>
      <c r="J20" s="824"/>
      <c r="K20" s="824"/>
      <c r="L20" s="824"/>
      <c r="M20" s="825"/>
      <c r="N20" s="304"/>
      <c r="O20" s="302"/>
      <c r="P20" s="303"/>
      <c r="Q20" s="678"/>
      <c r="R20" s="679"/>
      <c r="S20" s="302"/>
      <c r="T20" s="823">
        <v>1</v>
      </c>
      <c r="U20" s="824"/>
      <c r="V20" s="824"/>
      <c r="W20" s="825"/>
      <c r="X20" s="303"/>
      <c r="Y20" s="303"/>
      <c r="Z20" s="304"/>
      <c r="AA20" s="679"/>
      <c r="AB20" s="680"/>
      <c r="AC20" s="303"/>
      <c r="AD20" s="304"/>
      <c r="AE20" s="302"/>
      <c r="AF20" s="303"/>
      <c r="AG20" s="303"/>
      <c r="AH20" s="304"/>
      <c r="AI20" s="302"/>
      <c r="AJ20" s="303"/>
      <c r="AK20" s="303"/>
      <c r="AL20" s="304"/>
      <c r="AM20" s="479"/>
      <c r="AN20" s="477"/>
      <c r="AO20" s="477"/>
      <c r="AP20" s="478"/>
      <c r="AQ20" s="479"/>
      <c r="AR20" s="477"/>
      <c r="AS20" s="477"/>
      <c r="AT20" s="478"/>
      <c r="AU20" s="479"/>
      <c r="AV20" s="308"/>
      <c r="AW20" s="308"/>
      <c r="AX20" s="309"/>
      <c r="AY20" s="68"/>
      <c r="AZ20" s="68"/>
      <c r="BA20" s="68"/>
      <c r="BB20" s="68"/>
    </row>
    <row r="21" spans="1:54" ht="12.75" x14ac:dyDescent="0.25">
      <c r="A21" s="846">
        <f>+A19+1</f>
        <v>2</v>
      </c>
      <c r="B21" s="844" t="s">
        <v>16</v>
      </c>
      <c r="C21" s="318"/>
      <c r="D21" s="292"/>
      <c r="E21" s="292"/>
      <c r="F21" s="293"/>
      <c r="G21" s="291"/>
      <c r="H21" s="294"/>
      <c r="I21" s="294"/>
      <c r="J21" s="295"/>
      <c r="K21" s="296"/>
      <c r="L21" s="292"/>
      <c r="M21" s="292"/>
      <c r="N21" s="293"/>
      <c r="O21" s="291"/>
      <c r="P21" s="292"/>
      <c r="Q21" s="328"/>
      <c r="R21" s="328"/>
      <c r="S21" s="291"/>
      <c r="T21" s="294"/>
      <c r="U21" s="294"/>
      <c r="V21" s="295"/>
      <c r="W21" s="296"/>
      <c r="X21" s="292"/>
      <c r="Y21" s="292"/>
      <c r="Z21" s="293"/>
      <c r="AA21" s="291"/>
      <c r="AB21" s="292"/>
      <c r="AC21" s="292"/>
      <c r="AD21" s="293"/>
      <c r="AE21" s="291"/>
      <c r="AF21" s="294"/>
      <c r="AG21" s="294"/>
      <c r="AH21" s="295"/>
      <c r="AI21" s="296"/>
      <c r="AJ21" s="292"/>
      <c r="AK21" s="292"/>
      <c r="AL21" s="293"/>
      <c r="AM21" s="291"/>
      <c r="AN21" s="292"/>
      <c r="AO21" s="292"/>
      <c r="AP21" s="293"/>
      <c r="AQ21" s="291"/>
      <c r="AR21" s="294"/>
      <c r="AS21" s="294"/>
      <c r="AT21" s="295"/>
      <c r="AU21" s="296"/>
      <c r="AV21" s="300"/>
      <c r="AW21" s="292"/>
      <c r="AX21" s="301"/>
      <c r="AY21" s="68"/>
      <c r="AZ21" s="68"/>
      <c r="BA21" s="68"/>
      <c r="BB21" s="68"/>
    </row>
    <row r="22" spans="1:54" ht="12.75" x14ac:dyDescent="0.25">
      <c r="A22" s="843"/>
      <c r="B22" s="845"/>
      <c r="C22" s="319"/>
      <c r="D22" s="303"/>
      <c r="E22" s="823">
        <v>1</v>
      </c>
      <c r="F22" s="824"/>
      <c r="G22" s="824"/>
      <c r="H22" s="824"/>
      <c r="I22" s="824"/>
      <c r="J22" s="824"/>
      <c r="K22" s="824"/>
      <c r="L22" s="824"/>
      <c r="M22" s="825"/>
      <c r="N22" s="304"/>
      <c r="O22" s="302"/>
      <c r="P22" s="303"/>
      <c r="Q22" s="678"/>
      <c r="R22" s="679"/>
      <c r="S22" s="302"/>
      <c r="T22" s="823">
        <v>1</v>
      </c>
      <c r="U22" s="824"/>
      <c r="V22" s="824"/>
      <c r="W22" s="825"/>
      <c r="X22" s="303"/>
      <c r="Y22" s="303"/>
      <c r="Z22" s="304"/>
      <c r="AA22" s="679"/>
      <c r="AB22" s="680"/>
      <c r="AC22" s="303"/>
      <c r="AD22" s="304"/>
      <c r="AE22" s="302"/>
      <c r="AF22" s="303"/>
      <c r="AG22" s="303"/>
      <c r="AH22" s="304"/>
      <c r="AI22" s="302"/>
      <c r="AJ22" s="303"/>
      <c r="AK22" s="303"/>
      <c r="AL22" s="304"/>
      <c r="AM22" s="479"/>
      <c r="AN22" s="477"/>
      <c r="AO22" s="477"/>
      <c r="AP22" s="478"/>
      <c r="AQ22" s="479"/>
      <c r="AR22" s="477"/>
      <c r="AS22" s="477"/>
      <c r="AT22" s="478"/>
      <c r="AU22" s="479"/>
      <c r="AV22" s="308"/>
      <c r="AW22" s="303"/>
      <c r="AX22" s="309"/>
      <c r="AY22" s="68"/>
      <c r="AZ22" s="68"/>
      <c r="BA22" s="68"/>
      <c r="BB22" s="68"/>
    </row>
    <row r="23" spans="1:54" ht="12.75" x14ac:dyDescent="0.25">
      <c r="A23" s="846">
        <f>+A21+1</f>
        <v>3</v>
      </c>
      <c r="B23" s="854" t="s">
        <v>25</v>
      </c>
      <c r="C23" s="291"/>
      <c r="D23" s="292"/>
      <c r="E23" s="292"/>
      <c r="F23" s="293"/>
      <c r="G23" s="291"/>
      <c r="H23" s="294"/>
      <c r="I23" s="294"/>
      <c r="J23" s="295"/>
      <c r="K23" s="296"/>
      <c r="L23" s="292"/>
      <c r="M23" s="292"/>
      <c r="N23" s="293"/>
      <c r="O23" s="291"/>
      <c r="P23" s="292"/>
      <c r="Q23" s="328"/>
      <c r="R23" s="328"/>
      <c r="S23" s="291"/>
      <c r="T23" s="294"/>
      <c r="U23" s="294"/>
      <c r="V23" s="295"/>
      <c r="W23" s="296"/>
      <c r="X23" s="292"/>
      <c r="Y23" s="292"/>
      <c r="Z23" s="293"/>
      <c r="AA23" s="291"/>
      <c r="AB23" s="292"/>
      <c r="AC23" s="292"/>
      <c r="AD23" s="293"/>
      <c r="AE23" s="291"/>
      <c r="AF23" s="294"/>
      <c r="AG23" s="294"/>
      <c r="AH23" s="295"/>
      <c r="AI23" s="296"/>
      <c r="AJ23" s="292"/>
      <c r="AK23" s="292"/>
      <c r="AL23" s="293"/>
      <c r="AM23" s="291"/>
      <c r="AN23" s="292"/>
      <c r="AO23" s="292"/>
      <c r="AP23" s="293"/>
      <c r="AQ23" s="291"/>
      <c r="AR23" s="294"/>
      <c r="AS23" s="294"/>
      <c r="AT23" s="295"/>
      <c r="AU23" s="296"/>
      <c r="AV23" s="292"/>
      <c r="AW23" s="300"/>
      <c r="AX23" s="301"/>
      <c r="AY23" s="68"/>
      <c r="AZ23" s="68"/>
      <c r="BA23" s="68"/>
      <c r="BB23" s="68"/>
    </row>
    <row r="24" spans="1:54" ht="12.75" x14ac:dyDescent="0.25">
      <c r="A24" s="843"/>
      <c r="B24" s="841"/>
      <c r="C24" s="302"/>
      <c r="D24" s="303"/>
      <c r="E24" s="823">
        <v>1</v>
      </c>
      <c r="F24" s="824"/>
      <c r="G24" s="824"/>
      <c r="H24" s="824"/>
      <c r="I24" s="824"/>
      <c r="J24" s="824"/>
      <c r="K24" s="824"/>
      <c r="L24" s="824"/>
      <c r="M24" s="825"/>
      <c r="N24" s="304"/>
      <c r="O24" s="302"/>
      <c r="P24" s="303"/>
      <c r="Q24" s="678"/>
      <c r="R24" s="679"/>
      <c r="S24" s="302"/>
      <c r="T24" s="823">
        <v>1</v>
      </c>
      <c r="U24" s="824"/>
      <c r="V24" s="824"/>
      <c r="W24" s="825"/>
      <c r="X24" s="303"/>
      <c r="Y24" s="303"/>
      <c r="Z24" s="304"/>
      <c r="AA24" s="679"/>
      <c r="AB24" s="680"/>
      <c r="AC24" s="303"/>
      <c r="AD24" s="304"/>
      <c r="AE24" s="302"/>
      <c r="AF24" s="303"/>
      <c r="AG24" s="303"/>
      <c r="AH24" s="304"/>
      <c r="AI24" s="302"/>
      <c r="AJ24" s="303"/>
      <c r="AK24" s="303"/>
      <c r="AL24" s="304"/>
      <c r="AM24" s="479"/>
      <c r="AN24" s="477"/>
      <c r="AO24" s="477"/>
      <c r="AP24" s="478"/>
      <c r="AQ24" s="479"/>
      <c r="AR24" s="477"/>
      <c r="AS24" s="477"/>
      <c r="AT24" s="478"/>
      <c r="AU24" s="479"/>
      <c r="AV24" s="303"/>
      <c r="AW24" s="308"/>
      <c r="AX24" s="309"/>
      <c r="AY24" s="68"/>
      <c r="AZ24" s="68"/>
      <c r="BA24" s="68"/>
      <c r="BB24" s="68"/>
    </row>
    <row r="25" spans="1:54" ht="12.75" x14ac:dyDescent="0.25">
      <c r="A25" s="846">
        <f>+A23+1</f>
        <v>4</v>
      </c>
      <c r="B25" s="854" t="s">
        <v>22</v>
      </c>
      <c r="C25" s="291"/>
      <c r="D25" s="292"/>
      <c r="E25" s="292"/>
      <c r="F25" s="293"/>
      <c r="G25" s="291"/>
      <c r="H25" s="294"/>
      <c r="I25" s="294"/>
      <c r="J25" s="295"/>
      <c r="K25" s="296"/>
      <c r="L25" s="292"/>
      <c r="M25" s="292"/>
      <c r="N25" s="293"/>
      <c r="O25" s="291"/>
      <c r="P25" s="292"/>
      <c r="Q25" s="328"/>
      <c r="R25" s="328"/>
      <c r="S25" s="291"/>
      <c r="T25" s="294"/>
      <c r="U25" s="294"/>
      <c r="V25" s="295"/>
      <c r="W25" s="296"/>
      <c r="X25" s="292"/>
      <c r="Y25" s="292"/>
      <c r="Z25" s="293"/>
      <c r="AA25" s="297"/>
      <c r="AB25" s="298"/>
      <c r="AC25" s="298"/>
      <c r="AD25" s="299"/>
      <c r="AE25" s="291"/>
      <c r="AF25" s="294"/>
      <c r="AG25" s="294"/>
      <c r="AH25" s="295"/>
      <c r="AI25" s="296"/>
      <c r="AJ25" s="292"/>
      <c r="AK25" s="292"/>
      <c r="AL25" s="293"/>
      <c r="AM25" s="291"/>
      <c r="AN25" s="292"/>
      <c r="AO25" s="292"/>
      <c r="AP25" s="293"/>
      <c r="AQ25" s="291"/>
      <c r="AR25" s="294"/>
      <c r="AS25" s="294"/>
      <c r="AT25" s="295"/>
      <c r="AU25" s="296"/>
      <c r="AV25" s="300"/>
      <c r="AW25" s="292"/>
      <c r="AX25" s="301"/>
      <c r="AY25" s="68"/>
      <c r="AZ25" s="68"/>
      <c r="BA25" s="68"/>
      <c r="BB25" s="68"/>
    </row>
    <row r="26" spans="1:54" ht="12.75" x14ac:dyDescent="0.25">
      <c r="A26" s="843"/>
      <c r="B26" s="841"/>
      <c r="C26" s="302"/>
      <c r="D26" s="303"/>
      <c r="E26" s="823">
        <v>1</v>
      </c>
      <c r="F26" s="824"/>
      <c r="G26" s="824"/>
      <c r="H26" s="824"/>
      <c r="I26" s="824"/>
      <c r="J26" s="824"/>
      <c r="K26" s="824"/>
      <c r="L26" s="824"/>
      <c r="M26" s="825"/>
      <c r="N26" s="304"/>
      <c r="O26" s="302"/>
      <c r="P26" s="303"/>
      <c r="Q26" s="678"/>
      <c r="R26" s="679"/>
      <c r="S26" s="302"/>
      <c r="T26" s="823">
        <v>1</v>
      </c>
      <c r="U26" s="824"/>
      <c r="V26" s="824"/>
      <c r="W26" s="825"/>
      <c r="X26" s="303"/>
      <c r="Y26" s="303"/>
      <c r="Z26" s="304"/>
      <c r="AA26" s="679"/>
      <c r="AB26" s="680"/>
      <c r="AC26" s="306"/>
      <c r="AD26" s="307"/>
      <c r="AE26" s="302"/>
      <c r="AF26" s="303"/>
      <c r="AG26" s="303"/>
      <c r="AH26" s="304"/>
      <c r="AI26" s="302"/>
      <c r="AJ26" s="303"/>
      <c r="AK26" s="303"/>
      <c r="AL26" s="304"/>
      <c r="AM26" s="479"/>
      <c r="AN26" s="477"/>
      <c r="AO26" s="477"/>
      <c r="AP26" s="478"/>
      <c r="AQ26" s="479"/>
      <c r="AR26" s="477"/>
      <c r="AS26" s="477"/>
      <c r="AT26" s="478"/>
      <c r="AU26" s="479"/>
      <c r="AV26" s="308"/>
      <c r="AW26" s="303"/>
      <c r="AX26" s="309"/>
      <c r="AY26" s="68"/>
      <c r="AZ26" s="68"/>
      <c r="BA26" s="68"/>
      <c r="BB26" s="68"/>
    </row>
    <row r="27" spans="1:54" ht="12.75" x14ac:dyDescent="0.25">
      <c r="A27" s="846">
        <f>+A25+1</f>
        <v>5</v>
      </c>
      <c r="B27" s="854" t="s">
        <v>23</v>
      </c>
      <c r="C27" s="291"/>
      <c r="D27" s="292"/>
      <c r="E27" s="292"/>
      <c r="F27" s="293"/>
      <c r="G27" s="291"/>
      <c r="H27" s="294"/>
      <c r="I27" s="294"/>
      <c r="J27" s="295"/>
      <c r="K27" s="296"/>
      <c r="L27" s="292"/>
      <c r="M27" s="292"/>
      <c r="N27" s="293"/>
      <c r="O27" s="291"/>
      <c r="P27" s="292"/>
      <c r="Q27" s="328"/>
      <c r="R27" s="328"/>
      <c r="S27" s="291"/>
      <c r="T27" s="294"/>
      <c r="U27" s="294"/>
      <c r="V27" s="295"/>
      <c r="W27" s="296"/>
      <c r="X27" s="292"/>
      <c r="Y27" s="292"/>
      <c r="Z27" s="293"/>
      <c r="AA27" s="291"/>
      <c r="AB27" s="292"/>
      <c r="AC27" s="292"/>
      <c r="AD27" s="293"/>
      <c r="AE27" s="291"/>
      <c r="AF27" s="294"/>
      <c r="AG27" s="294"/>
      <c r="AH27" s="295"/>
      <c r="AI27" s="296"/>
      <c r="AJ27" s="292"/>
      <c r="AK27" s="292"/>
      <c r="AL27" s="293"/>
      <c r="AM27" s="291"/>
      <c r="AN27" s="292"/>
      <c r="AO27" s="292"/>
      <c r="AP27" s="293"/>
      <c r="AQ27" s="291"/>
      <c r="AR27" s="294"/>
      <c r="AS27" s="294"/>
      <c r="AT27" s="295"/>
      <c r="AU27" s="296"/>
      <c r="AV27" s="300"/>
      <c r="AW27" s="300"/>
      <c r="AX27" s="337"/>
      <c r="AY27" s="68"/>
      <c r="AZ27" s="68"/>
      <c r="BA27" s="68"/>
      <c r="BB27" s="68"/>
    </row>
    <row r="28" spans="1:54" ht="12.75" x14ac:dyDescent="0.25">
      <c r="A28" s="843"/>
      <c r="B28" s="841"/>
      <c r="C28" s="302"/>
      <c r="D28" s="303"/>
      <c r="E28" s="823">
        <v>1</v>
      </c>
      <c r="F28" s="824"/>
      <c r="G28" s="824"/>
      <c r="H28" s="824"/>
      <c r="I28" s="824"/>
      <c r="J28" s="824"/>
      <c r="K28" s="824"/>
      <c r="L28" s="824"/>
      <c r="M28" s="825"/>
      <c r="N28" s="304"/>
      <c r="O28" s="302"/>
      <c r="P28" s="303"/>
      <c r="Q28" s="678"/>
      <c r="R28" s="679"/>
      <c r="S28" s="302"/>
      <c r="T28" s="823">
        <v>1</v>
      </c>
      <c r="U28" s="824"/>
      <c r="V28" s="824"/>
      <c r="W28" s="825"/>
      <c r="X28" s="303"/>
      <c r="Y28" s="303"/>
      <c r="Z28" s="304"/>
      <c r="AA28" s="679"/>
      <c r="AB28" s="680"/>
      <c r="AC28" s="303"/>
      <c r="AD28" s="304"/>
      <c r="AE28" s="302"/>
      <c r="AF28" s="303"/>
      <c r="AG28" s="303"/>
      <c r="AH28" s="304"/>
      <c r="AI28" s="302"/>
      <c r="AJ28" s="303"/>
      <c r="AK28" s="303"/>
      <c r="AL28" s="304"/>
      <c r="AM28" s="479"/>
      <c r="AN28" s="477"/>
      <c r="AO28" s="477"/>
      <c r="AP28" s="478"/>
      <c r="AQ28" s="479"/>
      <c r="AR28" s="477"/>
      <c r="AS28" s="477"/>
      <c r="AT28" s="478"/>
      <c r="AU28" s="479"/>
      <c r="AV28" s="308"/>
      <c r="AW28" s="308"/>
      <c r="AX28" s="338"/>
      <c r="AY28" s="68"/>
      <c r="AZ28" s="68"/>
      <c r="BA28" s="68"/>
      <c r="BB28" s="68"/>
    </row>
    <row r="29" spans="1:54" ht="12.75" hidden="1" x14ac:dyDescent="0.25">
      <c r="A29" s="849">
        <f>+A27+1</f>
        <v>6</v>
      </c>
      <c r="B29" s="850" t="s">
        <v>171</v>
      </c>
      <c r="C29" s="318"/>
      <c r="D29" s="292"/>
      <c r="E29" s="292"/>
      <c r="F29" s="293"/>
      <c r="G29" s="291"/>
      <c r="H29" s="650"/>
      <c r="I29" s="650"/>
      <c r="J29" s="651"/>
      <c r="K29" s="652"/>
      <c r="L29" s="292"/>
      <c r="M29" s="292"/>
      <c r="N29" s="293"/>
      <c r="O29" s="291"/>
      <c r="P29" s="292"/>
      <c r="Q29" s="327"/>
      <c r="R29" s="327"/>
      <c r="S29" s="291"/>
      <c r="T29" s="650"/>
      <c r="U29" s="650"/>
      <c r="V29" s="651"/>
      <c r="W29" s="652"/>
      <c r="X29" s="292"/>
      <c r="Y29" s="292"/>
      <c r="Z29" s="293"/>
      <c r="AA29" s="291"/>
      <c r="AB29" s="292"/>
      <c r="AC29" s="292"/>
      <c r="AD29" s="293"/>
      <c r="AE29" s="291"/>
      <c r="AF29" s="650"/>
      <c r="AG29" s="650"/>
      <c r="AH29" s="651"/>
      <c r="AI29" s="652"/>
      <c r="AJ29" s="292"/>
      <c r="AK29" s="292"/>
      <c r="AL29" s="293"/>
      <c r="AM29" s="291"/>
      <c r="AN29" s="292"/>
      <c r="AO29" s="292"/>
      <c r="AP29" s="293"/>
      <c r="AQ29" s="291"/>
      <c r="AR29" s="294"/>
      <c r="AS29" s="294"/>
      <c r="AT29" s="295"/>
      <c r="AU29" s="296"/>
      <c r="AV29" s="300"/>
      <c r="AW29" s="292"/>
      <c r="AX29" s="301"/>
      <c r="AY29" s="68"/>
      <c r="AZ29" s="68"/>
      <c r="BA29" s="68"/>
      <c r="BB29" s="68"/>
    </row>
    <row r="30" spans="1:54" ht="12.75" hidden="1" x14ac:dyDescent="0.25">
      <c r="A30" s="849"/>
      <c r="B30" s="850"/>
      <c r="C30" s="319"/>
      <c r="D30" s="303"/>
      <c r="E30" s="303"/>
      <c r="F30" s="304"/>
      <c r="G30" s="302"/>
      <c r="H30" s="303"/>
      <c r="I30" s="303"/>
      <c r="J30" s="304"/>
      <c r="K30" s="302"/>
      <c r="L30" s="303"/>
      <c r="M30" s="303"/>
      <c r="N30" s="304"/>
      <c r="O30" s="302"/>
      <c r="P30" s="303"/>
      <c r="Q30" s="678"/>
      <c r="R30" s="679"/>
      <c r="S30" s="302"/>
      <c r="T30" s="303"/>
      <c r="U30" s="303"/>
      <c r="V30" s="304"/>
      <c r="W30" s="302"/>
      <c r="X30" s="303"/>
      <c r="Y30" s="303"/>
      <c r="Z30" s="304"/>
      <c r="AA30" s="679"/>
      <c r="AB30" s="680"/>
      <c r="AC30" s="303"/>
      <c r="AD30" s="304"/>
      <c r="AE30" s="302"/>
      <c r="AF30" s="303"/>
      <c r="AG30" s="303"/>
      <c r="AH30" s="304"/>
      <c r="AI30" s="302"/>
      <c r="AJ30" s="303"/>
      <c r="AK30" s="303"/>
      <c r="AL30" s="304"/>
      <c r="AM30" s="479"/>
      <c r="AN30" s="477"/>
      <c r="AO30" s="477"/>
      <c r="AP30" s="478"/>
      <c r="AQ30" s="479"/>
      <c r="AR30" s="477"/>
      <c r="AS30" s="477"/>
      <c r="AT30" s="478"/>
      <c r="AU30" s="479"/>
      <c r="AV30" s="308"/>
      <c r="AW30" s="303"/>
      <c r="AX30" s="309"/>
      <c r="AY30" s="68"/>
      <c r="AZ30" s="68"/>
      <c r="BA30" s="68"/>
      <c r="BB30" s="68"/>
    </row>
    <row r="31" spans="1:54" ht="12.75" x14ac:dyDescent="0.25">
      <c r="A31" s="846">
        <f>+A29+1</f>
        <v>7</v>
      </c>
      <c r="B31" s="854" t="s">
        <v>24</v>
      </c>
      <c r="C31" s="291"/>
      <c r="D31" s="292"/>
      <c r="E31" s="292"/>
      <c r="F31" s="293"/>
      <c r="G31" s="291"/>
      <c r="H31" s="294"/>
      <c r="I31" s="294"/>
      <c r="J31" s="295"/>
      <c r="K31" s="296"/>
      <c r="L31" s="292"/>
      <c r="M31" s="292"/>
      <c r="N31" s="293"/>
      <c r="O31" s="291"/>
      <c r="P31" s="292"/>
      <c r="Q31" s="328"/>
      <c r="R31" s="328"/>
      <c r="S31" s="291"/>
      <c r="T31" s="294"/>
      <c r="U31" s="294"/>
      <c r="V31" s="295"/>
      <c r="W31" s="296"/>
      <c r="X31" s="292"/>
      <c r="Y31" s="292"/>
      <c r="Z31" s="293"/>
      <c r="AA31" s="291"/>
      <c r="AB31" s="292"/>
      <c r="AC31" s="292"/>
      <c r="AD31" s="293"/>
      <c r="AE31" s="291"/>
      <c r="AF31" s="294"/>
      <c r="AG31" s="294"/>
      <c r="AH31" s="295"/>
      <c r="AI31" s="296"/>
      <c r="AJ31" s="292"/>
      <c r="AK31" s="292"/>
      <c r="AL31" s="293"/>
      <c r="AM31" s="291"/>
      <c r="AN31" s="292"/>
      <c r="AO31" s="292"/>
      <c r="AP31" s="293"/>
      <c r="AQ31" s="291"/>
      <c r="AR31" s="294"/>
      <c r="AS31" s="294"/>
      <c r="AT31" s="295"/>
      <c r="AU31" s="296"/>
      <c r="AV31" s="300"/>
      <c r="AW31" s="300"/>
      <c r="AX31" s="301"/>
      <c r="AY31" s="68"/>
      <c r="AZ31" s="68"/>
      <c r="BA31" s="68"/>
      <c r="BB31" s="68"/>
    </row>
    <row r="32" spans="1:54" ht="12.75" x14ac:dyDescent="0.25">
      <c r="A32" s="843"/>
      <c r="B32" s="841"/>
      <c r="C32" s="302"/>
      <c r="D32" s="303"/>
      <c r="E32" s="823">
        <v>1</v>
      </c>
      <c r="F32" s="824"/>
      <c r="G32" s="824"/>
      <c r="H32" s="824"/>
      <c r="I32" s="824"/>
      <c r="J32" s="824"/>
      <c r="K32" s="824"/>
      <c r="L32" s="824"/>
      <c r="M32" s="825"/>
      <c r="N32" s="304"/>
      <c r="O32" s="302"/>
      <c r="P32" s="303"/>
      <c r="Q32" s="678"/>
      <c r="R32" s="679"/>
      <c r="S32" s="302"/>
      <c r="T32" s="823">
        <v>1</v>
      </c>
      <c r="U32" s="824"/>
      <c r="V32" s="824"/>
      <c r="W32" s="825"/>
      <c r="X32" s="303"/>
      <c r="Y32" s="303"/>
      <c r="Z32" s="304"/>
      <c r="AA32" s="679"/>
      <c r="AB32" s="680"/>
      <c r="AC32" s="303"/>
      <c r="AD32" s="304"/>
      <c r="AE32" s="302"/>
      <c r="AF32" s="303"/>
      <c r="AG32" s="303"/>
      <c r="AH32" s="304"/>
      <c r="AI32" s="302"/>
      <c r="AJ32" s="303"/>
      <c r="AK32" s="303"/>
      <c r="AL32" s="304"/>
      <c r="AM32" s="479"/>
      <c r="AN32" s="477"/>
      <c r="AO32" s="477"/>
      <c r="AP32" s="478"/>
      <c r="AQ32" s="479"/>
      <c r="AR32" s="477"/>
      <c r="AS32" s="477"/>
      <c r="AT32" s="478"/>
      <c r="AU32" s="479"/>
      <c r="AV32" s="308"/>
      <c r="AW32" s="308"/>
      <c r="AX32" s="309"/>
      <c r="AY32" s="68"/>
      <c r="AZ32" s="68"/>
      <c r="BA32" s="68"/>
      <c r="BB32" s="68"/>
    </row>
    <row r="33" spans="1:54" ht="12.75" x14ac:dyDescent="0.25">
      <c r="A33" s="846">
        <f>+A31+1</f>
        <v>8</v>
      </c>
      <c r="B33" s="844" t="s">
        <v>15</v>
      </c>
      <c r="C33" s="318"/>
      <c r="D33" s="292"/>
      <c r="E33" s="292"/>
      <c r="F33" s="293"/>
      <c r="G33" s="291"/>
      <c r="H33" s="294"/>
      <c r="I33" s="294"/>
      <c r="J33" s="295"/>
      <c r="K33" s="296"/>
      <c r="L33" s="292"/>
      <c r="M33" s="292"/>
      <c r="N33" s="293"/>
      <c r="O33" s="291"/>
      <c r="P33" s="292"/>
      <c r="Q33" s="328"/>
      <c r="R33" s="328"/>
      <c r="S33" s="291"/>
      <c r="T33" s="294"/>
      <c r="U33" s="294"/>
      <c r="V33" s="295"/>
      <c r="W33" s="296"/>
      <c r="X33" s="292"/>
      <c r="Y33" s="292"/>
      <c r="Z33" s="293"/>
      <c r="AA33" s="291"/>
      <c r="AB33" s="292"/>
      <c r="AC33" s="292"/>
      <c r="AD33" s="293"/>
      <c r="AE33" s="291"/>
      <c r="AF33" s="294"/>
      <c r="AG33" s="294"/>
      <c r="AH33" s="295"/>
      <c r="AI33" s="296"/>
      <c r="AJ33" s="292"/>
      <c r="AK33" s="292"/>
      <c r="AL33" s="293"/>
      <c r="AM33" s="291"/>
      <c r="AN33" s="292"/>
      <c r="AO33" s="292"/>
      <c r="AP33" s="293"/>
      <c r="AQ33" s="291"/>
      <c r="AR33" s="294"/>
      <c r="AS33" s="294"/>
      <c r="AT33" s="295"/>
      <c r="AU33" s="296"/>
      <c r="AV33" s="300"/>
      <c r="AW33" s="300"/>
      <c r="AX33" s="337"/>
      <c r="AY33" s="68"/>
      <c r="AZ33" s="68"/>
      <c r="BA33" s="68"/>
      <c r="BB33" s="68"/>
    </row>
    <row r="34" spans="1:54" ht="12.75" x14ac:dyDescent="0.25">
      <c r="A34" s="843"/>
      <c r="B34" s="845"/>
      <c r="C34" s="319"/>
      <c r="D34" s="303"/>
      <c r="E34" s="823">
        <v>1</v>
      </c>
      <c r="F34" s="824"/>
      <c r="G34" s="824"/>
      <c r="H34" s="824"/>
      <c r="I34" s="824"/>
      <c r="J34" s="824"/>
      <c r="K34" s="824"/>
      <c r="L34" s="824"/>
      <c r="M34" s="825"/>
      <c r="N34" s="304"/>
      <c r="O34" s="302"/>
      <c r="P34" s="303"/>
      <c r="Q34" s="678"/>
      <c r="R34" s="679"/>
      <c r="S34" s="302"/>
      <c r="T34" s="823">
        <v>1</v>
      </c>
      <c r="U34" s="824"/>
      <c r="V34" s="824"/>
      <c r="W34" s="825"/>
      <c r="X34" s="303"/>
      <c r="Y34" s="303"/>
      <c r="Z34" s="304"/>
      <c r="AA34" s="679"/>
      <c r="AB34" s="680"/>
      <c r="AC34" s="303"/>
      <c r="AD34" s="304"/>
      <c r="AE34" s="302"/>
      <c r="AF34" s="303"/>
      <c r="AG34" s="303"/>
      <c r="AH34" s="304"/>
      <c r="AI34" s="302"/>
      <c r="AJ34" s="303"/>
      <c r="AK34" s="303"/>
      <c r="AL34" s="304"/>
      <c r="AM34" s="479"/>
      <c r="AN34" s="477"/>
      <c r="AO34" s="477"/>
      <c r="AP34" s="478"/>
      <c r="AQ34" s="479"/>
      <c r="AR34" s="477"/>
      <c r="AS34" s="477"/>
      <c r="AT34" s="478"/>
      <c r="AU34" s="479"/>
      <c r="AV34" s="308"/>
      <c r="AW34" s="308"/>
      <c r="AX34" s="338"/>
      <c r="AY34" s="68"/>
      <c r="AZ34" s="68"/>
      <c r="BA34" s="68"/>
      <c r="BB34" s="68"/>
    </row>
    <row r="35" spans="1:54" ht="12.75" x14ac:dyDescent="0.25">
      <c r="A35" s="846">
        <f>+A33+1</f>
        <v>9</v>
      </c>
      <c r="B35" s="844" t="s">
        <v>32</v>
      </c>
      <c r="C35" s="318"/>
      <c r="D35" s="292"/>
      <c r="E35" s="292"/>
      <c r="F35" s="293"/>
      <c r="G35" s="291"/>
      <c r="H35" s="294"/>
      <c r="I35" s="294"/>
      <c r="J35" s="295"/>
      <c r="K35" s="296"/>
      <c r="L35" s="292"/>
      <c r="M35" s="292"/>
      <c r="N35" s="293"/>
      <c r="O35" s="291"/>
      <c r="P35" s="292"/>
      <c r="Q35" s="328"/>
      <c r="R35" s="328"/>
      <c r="S35" s="291"/>
      <c r="T35" s="294"/>
      <c r="U35" s="294"/>
      <c r="V35" s="295"/>
      <c r="W35" s="296"/>
      <c r="X35" s="292"/>
      <c r="Y35" s="292"/>
      <c r="Z35" s="293"/>
      <c r="AA35" s="291"/>
      <c r="AB35" s="292"/>
      <c r="AC35" s="292"/>
      <c r="AD35" s="293"/>
      <c r="AE35" s="291"/>
      <c r="AF35" s="294"/>
      <c r="AG35" s="294"/>
      <c r="AH35" s="295"/>
      <c r="AI35" s="296"/>
      <c r="AJ35" s="292"/>
      <c r="AK35" s="292"/>
      <c r="AL35" s="293"/>
      <c r="AM35" s="291"/>
      <c r="AN35" s="292"/>
      <c r="AO35" s="292"/>
      <c r="AP35" s="293"/>
      <c r="AQ35" s="291"/>
      <c r="AR35" s="294"/>
      <c r="AS35" s="294"/>
      <c r="AT35" s="295"/>
      <c r="AU35" s="296"/>
      <c r="AV35" s="300"/>
      <c r="AW35" s="300"/>
      <c r="AX35" s="301"/>
      <c r="AY35" s="68"/>
      <c r="AZ35" s="68"/>
      <c r="BA35" s="68"/>
      <c r="BB35" s="68"/>
    </row>
    <row r="36" spans="1:54" ht="12.75" x14ac:dyDescent="0.25">
      <c r="A36" s="843"/>
      <c r="B36" s="845"/>
      <c r="C36" s="319"/>
      <c r="D36" s="303"/>
      <c r="E36" s="823">
        <v>1</v>
      </c>
      <c r="F36" s="824"/>
      <c r="G36" s="824"/>
      <c r="H36" s="824"/>
      <c r="I36" s="824"/>
      <c r="J36" s="824"/>
      <c r="K36" s="824"/>
      <c r="L36" s="824"/>
      <c r="M36" s="825"/>
      <c r="N36" s="304"/>
      <c r="O36" s="302"/>
      <c r="P36" s="303"/>
      <c r="Q36" s="678"/>
      <c r="R36" s="679"/>
      <c r="S36" s="302"/>
      <c r="T36" s="823">
        <v>1</v>
      </c>
      <c r="U36" s="824"/>
      <c r="V36" s="824"/>
      <c r="W36" s="825"/>
      <c r="X36" s="303"/>
      <c r="Y36" s="303"/>
      <c r="Z36" s="304"/>
      <c r="AA36" s="679"/>
      <c r="AB36" s="680"/>
      <c r="AC36" s="303"/>
      <c r="AD36" s="304"/>
      <c r="AE36" s="302"/>
      <c r="AF36" s="303"/>
      <c r="AG36" s="303"/>
      <c r="AH36" s="304"/>
      <c r="AI36" s="302"/>
      <c r="AJ36" s="303"/>
      <c r="AK36" s="303"/>
      <c r="AL36" s="304"/>
      <c r="AM36" s="479"/>
      <c r="AN36" s="477"/>
      <c r="AO36" s="477"/>
      <c r="AP36" s="478"/>
      <c r="AQ36" s="479"/>
      <c r="AR36" s="477"/>
      <c r="AS36" s="477"/>
      <c r="AT36" s="478"/>
      <c r="AU36" s="479"/>
      <c r="AV36" s="308"/>
      <c r="AW36" s="308"/>
      <c r="AX36" s="309"/>
      <c r="AY36" s="68"/>
      <c r="AZ36" s="68"/>
      <c r="BA36" s="68"/>
      <c r="BB36" s="68"/>
    </row>
    <row r="37" spans="1:54" ht="12.75" x14ac:dyDescent="0.25">
      <c r="A37" s="846">
        <f>+A35+1</f>
        <v>10</v>
      </c>
      <c r="B37" s="844" t="s">
        <v>13</v>
      </c>
      <c r="C37" s="318"/>
      <c r="D37" s="292"/>
      <c r="E37" s="292"/>
      <c r="F37" s="293"/>
      <c r="G37" s="291"/>
      <c r="H37" s="294"/>
      <c r="I37" s="294"/>
      <c r="J37" s="295"/>
      <c r="K37" s="296"/>
      <c r="L37" s="292"/>
      <c r="M37" s="292"/>
      <c r="N37" s="293"/>
      <c r="O37" s="291"/>
      <c r="P37" s="292"/>
      <c r="Q37" s="328"/>
      <c r="R37" s="328"/>
      <c r="S37" s="291"/>
      <c r="T37" s="294"/>
      <c r="U37" s="294"/>
      <c r="V37" s="295"/>
      <c r="W37" s="296"/>
      <c r="X37" s="292"/>
      <c r="Y37" s="292"/>
      <c r="Z37" s="293"/>
      <c r="AA37" s="291"/>
      <c r="AB37" s="292"/>
      <c r="AC37" s="292"/>
      <c r="AD37" s="293"/>
      <c r="AE37" s="291"/>
      <c r="AF37" s="294"/>
      <c r="AG37" s="294"/>
      <c r="AH37" s="295"/>
      <c r="AI37" s="296"/>
      <c r="AJ37" s="292"/>
      <c r="AK37" s="292"/>
      <c r="AL37" s="293"/>
      <c r="AM37" s="291"/>
      <c r="AN37" s="292"/>
      <c r="AO37" s="292"/>
      <c r="AP37" s="293"/>
      <c r="AQ37" s="291"/>
      <c r="AR37" s="294"/>
      <c r="AS37" s="294"/>
      <c r="AT37" s="295"/>
      <c r="AU37" s="296"/>
      <c r="AV37" s="300"/>
      <c r="AW37" s="300"/>
      <c r="AX37" s="301"/>
      <c r="AY37" s="68"/>
      <c r="AZ37" s="68"/>
      <c r="BA37" s="68"/>
      <c r="BB37" s="68"/>
    </row>
    <row r="38" spans="1:54" ht="12.75" x14ac:dyDescent="0.25">
      <c r="A38" s="843"/>
      <c r="B38" s="845"/>
      <c r="C38" s="319"/>
      <c r="D38" s="303"/>
      <c r="E38" s="823">
        <v>1</v>
      </c>
      <c r="F38" s="824"/>
      <c r="G38" s="824"/>
      <c r="H38" s="824"/>
      <c r="I38" s="824"/>
      <c r="J38" s="824"/>
      <c r="K38" s="824"/>
      <c r="L38" s="824"/>
      <c r="M38" s="825"/>
      <c r="N38" s="304"/>
      <c r="O38" s="302"/>
      <c r="P38" s="303"/>
      <c r="Q38" s="678"/>
      <c r="R38" s="679"/>
      <c r="S38" s="302"/>
      <c r="T38" s="823">
        <v>1</v>
      </c>
      <c r="U38" s="824"/>
      <c r="V38" s="824"/>
      <c r="W38" s="825"/>
      <c r="X38" s="303"/>
      <c r="Y38" s="303"/>
      <c r="Z38" s="304"/>
      <c r="AA38" s="679"/>
      <c r="AB38" s="680"/>
      <c r="AC38" s="303"/>
      <c r="AD38" s="304"/>
      <c r="AE38" s="302"/>
      <c r="AF38" s="303"/>
      <c r="AG38" s="303"/>
      <c r="AH38" s="304"/>
      <c r="AI38" s="302"/>
      <c r="AJ38" s="303"/>
      <c r="AK38" s="303"/>
      <c r="AL38" s="304"/>
      <c r="AM38" s="479"/>
      <c r="AN38" s="477"/>
      <c r="AO38" s="477"/>
      <c r="AP38" s="478"/>
      <c r="AQ38" s="479"/>
      <c r="AR38" s="477"/>
      <c r="AS38" s="477"/>
      <c r="AT38" s="478"/>
      <c r="AU38" s="479"/>
      <c r="AV38" s="308"/>
      <c r="AW38" s="308"/>
      <c r="AX38" s="309"/>
      <c r="AY38" s="68"/>
      <c r="AZ38" s="68"/>
      <c r="BA38" s="68"/>
      <c r="BB38" s="68"/>
    </row>
    <row r="39" spans="1:54" ht="15.75" customHeight="1" x14ac:dyDescent="0.25">
      <c r="A39" s="847">
        <f t="shared" ref="A39" si="0">+A37+1</f>
        <v>11</v>
      </c>
      <c r="B39" s="844" t="s">
        <v>19</v>
      </c>
      <c r="C39" s="318"/>
      <c r="D39" s="292"/>
      <c r="E39" s="292"/>
      <c r="F39" s="293"/>
      <c r="G39" s="291"/>
      <c r="H39" s="294"/>
      <c r="I39" s="294"/>
      <c r="J39" s="295"/>
      <c r="K39" s="296"/>
      <c r="L39" s="292"/>
      <c r="M39" s="292"/>
      <c r="N39" s="293"/>
      <c r="O39" s="291"/>
      <c r="P39" s="292"/>
      <c r="Q39" s="328"/>
      <c r="R39" s="328"/>
      <c r="S39" s="291"/>
      <c r="T39" s="294"/>
      <c r="U39" s="294"/>
      <c r="V39" s="295"/>
      <c r="W39" s="296"/>
      <c r="X39" s="292"/>
      <c r="Y39" s="292"/>
      <c r="Z39" s="293"/>
      <c r="AA39" s="291"/>
      <c r="AB39" s="292"/>
      <c r="AC39" s="292"/>
      <c r="AD39" s="293"/>
      <c r="AE39" s="291"/>
      <c r="AF39" s="294"/>
      <c r="AG39" s="294"/>
      <c r="AH39" s="295"/>
      <c r="AI39" s="296"/>
      <c r="AJ39" s="292"/>
      <c r="AK39" s="292"/>
      <c r="AL39" s="293"/>
      <c r="AM39" s="291"/>
      <c r="AN39" s="292"/>
      <c r="AO39" s="292"/>
      <c r="AP39" s="293"/>
      <c r="AQ39" s="291"/>
      <c r="AR39" s="294"/>
      <c r="AS39" s="294"/>
      <c r="AT39" s="295"/>
      <c r="AU39" s="296"/>
      <c r="AV39" s="300"/>
      <c r="AW39" s="300"/>
      <c r="AX39" s="337"/>
      <c r="AY39" s="68"/>
      <c r="AZ39" s="68"/>
      <c r="BA39" s="68"/>
      <c r="BB39" s="68"/>
    </row>
    <row r="40" spans="1:54" ht="15.75" customHeight="1" thickBot="1" x14ac:dyDescent="0.3">
      <c r="A40" s="861"/>
      <c r="B40" s="860"/>
      <c r="C40" s="347"/>
      <c r="D40" s="348"/>
      <c r="E40" s="823">
        <v>1</v>
      </c>
      <c r="F40" s="824"/>
      <c r="G40" s="824"/>
      <c r="H40" s="824"/>
      <c r="I40" s="824"/>
      <c r="J40" s="824"/>
      <c r="K40" s="824"/>
      <c r="L40" s="824"/>
      <c r="M40" s="825"/>
      <c r="N40" s="349"/>
      <c r="O40" s="350"/>
      <c r="P40" s="348"/>
      <c r="Q40" s="690"/>
      <c r="R40" s="691"/>
      <c r="S40" s="350"/>
      <c r="T40" s="823">
        <v>1</v>
      </c>
      <c r="U40" s="824"/>
      <c r="V40" s="824"/>
      <c r="W40" s="825"/>
      <c r="X40" s="348"/>
      <c r="Y40" s="348"/>
      <c r="Z40" s="349"/>
      <c r="AA40" s="691"/>
      <c r="AB40" s="692"/>
      <c r="AC40" s="348"/>
      <c r="AD40" s="349"/>
      <c r="AE40" s="350"/>
      <c r="AF40" s="348"/>
      <c r="AG40" s="348"/>
      <c r="AH40" s="349"/>
      <c r="AI40" s="350"/>
      <c r="AJ40" s="348"/>
      <c r="AK40" s="348"/>
      <c r="AL40" s="349"/>
      <c r="AM40" s="693"/>
      <c r="AN40" s="694"/>
      <c r="AO40" s="694"/>
      <c r="AP40" s="695"/>
      <c r="AQ40" s="693"/>
      <c r="AR40" s="694"/>
      <c r="AS40" s="694"/>
      <c r="AT40" s="695"/>
      <c r="AU40" s="693"/>
      <c r="AV40" s="351"/>
      <c r="AW40" s="351"/>
      <c r="AX40" s="417"/>
      <c r="AY40" s="68"/>
      <c r="AZ40" s="68"/>
      <c r="BA40" s="68"/>
      <c r="BB40" s="68"/>
    </row>
    <row r="41" spans="1:54" ht="16.5" customHeight="1" thickTop="1" thickBot="1" x14ac:dyDescent="0.3">
      <c r="A41" s="868" t="s">
        <v>146</v>
      </c>
      <c r="B41" s="869"/>
      <c r="C41" s="865">
        <f>(E5+E9+E13+E17+E20+E22+E24+E26+E28+E32+E34+E36+E38+E40)/14</f>
        <v>1</v>
      </c>
      <c r="D41" s="866"/>
      <c r="E41" s="866"/>
      <c r="F41" s="866"/>
      <c r="G41" s="866"/>
      <c r="H41" s="866"/>
      <c r="I41" s="866"/>
      <c r="J41" s="866"/>
      <c r="K41" s="866"/>
      <c r="L41" s="866"/>
      <c r="M41" s="866"/>
      <c r="N41" s="870"/>
      <c r="O41" s="865">
        <f>(T5+T9+T13+T17+T20+T22+T24+T26+T28+T32+T34+T36+T38+T40)/14</f>
        <v>1</v>
      </c>
      <c r="P41" s="866"/>
      <c r="Q41" s="866"/>
      <c r="R41" s="866"/>
      <c r="S41" s="866"/>
      <c r="T41" s="866"/>
      <c r="U41" s="866"/>
      <c r="V41" s="866"/>
      <c r="W41" s="866"/>
      <c r="X41" s="866"/>
      <c r="Y41" s="866"/>
      <c r="Z41" s="870"/>
      <c r="AA41" s="871">
        <f>(AF5+AF9+AF13+AF17+AF20+AF22+AF24+AF26+AF28+AF32+AF34+AF36+AF38+AF40)/14</f>
        <v>0</v>
      </c>
      <c r="AB41" s="872"/>
      <c r="AC41" s="872"/>
      <c r="AD41" s="872"/>
      <c r="AE41" s="872"/>
      <c r="AF41" s="872"/>
      <c r="AG41" s="872"/>
      <c r="AH41" s="872"/>
      <c r="AI41" s="872"/>
      <c r="AJ41" s="872"/>
      <c r="AK41" s="872"/>
      <c r="AL41" s="873"/>
      <c r="AM41" s="865">
        <v>0</v>
      </c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7"/>
    </row>
    <row r="42" spans="1:54" ht="15.75" customHeight="1" thickTop="1" thickBot="1" x14ac:dyDescent="0.3">
      <c r="A42" s="856" t="s">
        <v>145</v>
      </c>
      <c r="B42" s="85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827"/>
      <c r="AG42" s="827"/>
      <c r="AH42" s="827"/>
      <c r="AI42" s="827"/>
      <c r="AJ42" s="27"/>
      <c r="AK42" s="27"/>
      <c r="AL42" s="27"/>
      <c r="AM42" s="27"/>
      <c r="AN42" s="27"/>
      <c r="AO42" s="27"/>
      <c r="AP42" s="27"/>
      <c r="AQ42" s="27"/>
      <c r="AR42" s="827"/>
      <c r="AS42" s="827"/>
      <c r="AT42" s="827"/>
      <c r="AU42" s="827"/>
      <c r="AV42" s="27"/>
      <c r="AW42" s="27"/>
      <c r="AX42" s="276"/>
    </row>
    <row r="43" spans="1:54" ht="20.25" thickTop="1" thickBot="1" x14ac:dyDescent="0.3">
      <c r="A43" s="858">
        <f>SUM(C43:AX43)</f>
        <v>0.5</v>
      </c>
      <c r="B43" s="859"/>
      <c r="C43" s="277"/>
      <c r="D43" s="278"/>
      <c r="E43" s="278"/>
      <c r="F43" s="278"/>
      <c r="G43" s="278"/>
      <c r="H43" s="831">
        <f>(C41*(100/4))/100</f>
        <v>0.25</v>
      </c>
      <c r="I43" s="832"/>
      <c r="J43" s="832"/>
      <c r="K43" s="833"/>
      <c r="L43" s="278"/>
      <c r="M43" s="278"/>
      <c r="N43" s="278"/>
      <c r="O43" s="278"/>
      <c r="P43" s="278"/>
      <c r="Q43" s="831">
        <f>(O41*(100/4))/100</f>
        <v>0.25</v>
      </c>
      <c r="R43" s="832"/>
      <c r="S43" s="832"/>
      <c r="T43" s="832"/>
      <c r="U43" s="832"/>
      <c r="V43" s="832"/>
      <c r="W43" s="832"/>
      <c r="X43" s="832"/>
      <c r="Y43" s="832"/>
      <c r="Z43" s="832"/>
      <c r="AA43" s="832"/>
      <c r="AB43" s="833"/>
      <c r="AC43" s="278"/>
      <c r="AD43" s="278"/>
      <c r="AE43" s="278"/>
      <c r="AF43" s="826">
        <f>(AA41*(100/4))/100</f>
        <v>0</v>
      </c>
      <c r="AG43" s="826"/>
      <c r="AH43" s="826"/>
      <c r="AI43" s="826"/>
      <c r="AJ43" s="278"/>
      <c r="AK43" s="278"/>
      <c r="AL43" s="278"/>
      <c r="AM43" s="278"/>
      <c r="AN43" s="278"/>
      <c r="AO43" s="278"/>
      <c r="AP43" s="278"/>
      <c r="AQ43" s="278"/>
      <c r="AR43" s="826">
        <f>(AR42*(100/4))/100</f>
        <v>0</v>
      </c>
      <c r="AS43" s="826"/>
      <c r="AT43" s="826"/>
      <c r="AU43" s="826"/>
      <c r="AV43" s="278"/>
      <c r="AW43" s="278"/>
      <c r="AX43" s="280"/>
    </row>
    <row r="44" spans="1:54" ht="25.5" customHeight="1" thickTop="1" thickBot="1" x14ac:dyDescent="0.3">
      <c r="AA44" s="1093" t="s">
        <v>197</v>
      </c>
      <c r="AB44" s="1094"/>
      <c r="AC44" s="1094"/>
      <c r="AD44" s="1094"/>
      <c r="AE44" s="1094"/>
      <c r="AF44" s="1094"/>
      <c r="AG44" s="1094"/>
      <c r="AH44" s="1094"/>
      <c r="AI44" s="1094"/>
      <c r="AJ44" s="1094"/>
      <c r="AK44" s="1094"/>
      <c r="AL44" s="1094"/>
      <c r="AM44" s="1094"/>
      <c r="AN44" s="1094"/>
      <c r="AO44" s="1094"/>
      <c r="AP44" s="1094"/>
      <c r="AQ44" s="1094"/>
      <c r="AR44" s="1094"/>
      <c r="AS44" s="1094"/>
      <c r="AT44" s="1094"/>
      <c r="AU44" s="1094"/>
      <c r="AV44" s="1094"/>
      <c r="AW44" s="1094"/>
      <c r="AX44" s="1095"/>
    </row>
    <row r="45" spans="1:54" x14ac:dyDescent="0.25">
      <c r="AA45" s="1092"/>
      <c r="AC45" s="1092"/>
    </row>
    <row r="46" spans="1:54" x14ac:dyDescent="0.25">
      <c r="AA46" s="1092"/>
      <c r="AC46" s="1092"/>
    </row>
    <row r="47" spans="1:54" x14ac:dyDescent="0.25">
      <c r="C47" s="27"/>
      <c r="D47" s="27"/>
      <c r="E47" s="27"/>
      <c r="F47" s="677"/>
      <c r="G47" s="27"/>
      <c r="H47" s="27"/>
      <c r="I47" s="27"/>
      <c r="J47" s="27"/>
      <c r="K47" s="27"/>
      <c r="R47" s="27"/>
      <c r="S47" s="27"/>
      <c r="T47" s="27"/>
      <c r="U47" s="27"/>
      <c r="V47" s="27"/>
      <c r="W47" s="27"/>
      <c r="X47" s="27"/>
      <c r="Y47" s="27"/>
      <c r="Z47" s="27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4" ht="15.75" x14ac:dyDescent="0.25">
      <c r="C48" s="829" t="s">
        <v>50</v>
      </c>
      <c r="D48" s="829"/>
      <c r="E48" s="829"/>
      <c r="F48" s="829"/>
      <c r="G48" s="829"/>
      <c r="H48" s="829"/>
      <c r="I48" s="829"/>
      <c r="J48" s="829"/>
      <c r="K48" s="829"/>
      <c r="L48" s="829"/>
      <c r="M48" s="829"/>
      <c r="N48" s="829"/>
      <c r="R48" s="27"/>
      <c r="S48" s="27"/>
      <c r="T48" s="27"/>
      <c r="U48" s="27"/>
      <c r="V48" s="63"/>
      <c r="W48" s="27"/>
      <c r="X48" s="27"/>
      <c r="Y48" s="27"/>
      <c r="Z48" s="27"/>
      <c r="AG48" s="790"/>
      <c r="AH48" s="790"/>
      <c r="AI48" s="790"/>
      <c r="AJ48" s="790"/>
      <c r="AK48" s="790"/>
      <c r="AL48" s="790"/>
      <c r="AM48" s="790"/>
      <c r="AN48" s="790"/>
      <c r="AO48" s="790"/>
      <c r="AP48" s="790"/>
    </row>
    <row r="49" spans="3:42" ht="15.75" x14ac:dyDescent="0.25">
      <c r="C49" s="828" t="s">
        <v>51</v>
      </c>
      <c r="D49" s="828"/>
      <c r="E49" s="828"/>
      <c r="F49" s="828"/>
      <c r="G49" s="828"/>
      <c r="H49" s="828"/>
      <c r="I49" s="828"/>
      <c r="J49" s="828"/>
      <c r="K49" s="828"/>
      <c r="L49" s="828"/>
      <c r="M49" s="828"/>
      <c r="N49" s="828"/>
      <c r="R49" s="27"/>
      <c r="S49" s="27"/>
      <c r="T49" s="27"/>
      <c r="U49" s="27"/>
      <c r="V49" s="64"/>
      <c r="W49" s="27"/>
      <c r="X49" s="27"/>
      <c r="Y49" s="27"/>
      <c r="Z49" s="27"/>
      <c r="AG49" s="830" t="s">
        <v>49</v>
      </c>
      <c r="AH49" s="830"/>
      <c r="AI49" s="830"/>
      <c r="AJ49" s="830"/>
      <c r="AK49" s="830"/>
      <c r="AL49" s="830"/>
      <c r="AM49" s="830"/>
      <c r="AN49" s="830"/>
      <c r="AO49" s="830"/>
      <c r="AP49" s="830"/>
    </row>
    <row r="50" spans="3:42" x14ac:dyDescent="0.25">
      <c r="R50" s="27"/>
      <c r="S50" s="27"/>
      <c r="T50" s="27"/>
      <c r="U50" s="27"/>
      <c r="V50" s="27"/>
      <c r="W50" s="27"/>
      <c r="X50" s="27"/>
      <c r="Y50" s="27"/>
      <c r="Z50" s="27"/>
    </row>
  </sheetData>
  <sortState xmlns:xlrd2="http://schemas.microsoft.com/office/spreadsheetml/2017/richdata2" ref="B8:AX27">
    <sortCondition ref="B8:B27"/>
  </sortState>
  <mergeCells count="97">
    <mergeCell ref="E40:M40"/>
    <mergeCell ref="E22:M22"/>
    <mergeCell ref="E24:M24"/>
    <mergeCell ref="E26:M26"/>
    <mergeCell ref="E28:M28"/>
    <mergeCell ref="E32:M32"/>
    <mergeCell ref="E5:M5"/>
    <mergeCell ref="E9:M9"/>
    <mergeCell ref="E13:M13"/>
    <mergeCell ref="E17:M17"/>
    <mergeCell ref="E20:M20"/>
    <mergeCell ref="AM41:AX41"/>
    <mergeCell ref="B37:B38"/>
    <mergeCell ref="A37:A38"/>
    <mergeCell ref="B31:B32"/>
    <mergeCell ref="A31:A32"/>
    <mergeCell ref="B33:B34"/>
    <mergeCell ref="A33:A34"/>
    <mergeCell ref="B35:B36"/>
    <mergeCell ref="A35:A36"/>
    <mergeCell ref="A41:B41"/>
    <mergeCell ref="C41:N41"/>
    <mergeCell ref="O41:Z41"/>
    <mergeCell ref="AA41:AL41"/>
    <mergeCell ref="E34:M34"/>
    <mergeCell ref="E36:M36"/>
    <mergeCell ref="E38:M38"/>
    <mergeCell ref="B12:B13"/>
    <mergeCell ref="AF43:AI43"/>
    <mergeCell ref="AF42:AI42"/>
    <mergeCell ref="A42:B42"/>
    <mergeCell ref="A43:B43"/>
    <mergeCell ref="H43:K43"/>
    <mergeCell ref="B39:B40"/>
    <mergeCell ref="A39:A40"/>
    <mergeCell ref="A12:A13"/>
    <mergeCell ref="B16:B17"/>
    <mergeCell ref="A16:A17"/>
    <mergeCell ref="A23:A24"/>
    <mergeCell ref="B25:B26"/>
    <mergeCell ref="A27:A28"/>
    <mergeCell ref="A29:A30"/>
    <mergeCell ref="B29:B30"/>
    <mergeCell ref="B23:B24"/>
    <mergeCell ref="A25:A26"/>
    <mergeCell ref="B27:B28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  <mergeCell ref="A3:AX3"/>
    <mergeCell ref="A18:AX18"/>
    <mergeCell ref="B19:B20"/>
    <mergeCell ref="A19:A20"/>
    <mergeCell ref="B21:B22"/>
    <mergeCell ref="A21:A22"/>
    <mergeCell ref="B10:B11"/>
    <mergeCell ref="A10:A11"/>
    <mergeCell ref="A14:A15"/>
    <mergeCell ref="B14:B15"/>
    <mergeCell ref="B4:B5"/>
    <mergeCell ref="B6:B7"/>
    <mergeCell ref="B8:B9"/>
    <mergeCell ref="A4:A5"/>
    <mergeCell ref="A6:A7"/>
    <mergeCell ref="A8:A9"/>
    <mergeCell ref="AR43:AU43"/>
    <mergeCell ref="AR42:AU42"/>
    <mergeCell ref="C49:N49"/>
    <mergeCell ref="C48:N48"/>
    <mergeCell ref="AG49:AP49"/>
    <mergeCell ref="AG48:AP48"/>
    <mergeCell ref="Q43:AB43"/>
    <mergeCell ref="AA44:AX44"/>
    <mergeCell ref="T5:W5"/>
    <mergeCell ref="T9:W9"/>
    <mergeCell ref="T13:W13"/>
    <mergeCell ref="T17:W17"/>
    <mergeCell ref="T20:W20"/>
    <mergeCell ref="T34:W34"/>
    <mergeCell ref="T36:W36"/>
    <mergeCell ref="T38:W38"/>
    <mergeCell ref="T40:W40"/>
    <mergeCell ref="T22:W22"/>
    <mergeCell ref="T24:W24"/>
    <mergeCell ref="T26:W26"/>
    <mergeCell ref="T28:W28"/>
    <mergeCell ref="T32:W32"/>
  </mergeCells>
  <hyperlinks>
    <hyperlink ref="A1" location="'LISTADO DE MANTENIMIENTOS'!A1" display="INICIO" xr:uid="{00000000-0004-0000-01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FF00"/>
  </sheetPr>
  <dimension ref="A1:AX53"/>
  <sheetViews>
    <sheetView workbookViewId="0">
      <selection activeCell="AM4" sqref="A4:AX21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5703125" style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0" s="2" customFormat="1" ht="12.75" x14ac:dyDescent="0.25">
      <c r="A4" s="180">
        <v>1</v>
      </c>
      <c r="B4" s="149" t="s">
        <v>52</v>
      </c>
      <c r="C4" s="28"/>
      <c r="D4" s="29"/>
      <c r="E4" s="29"/>
      <c r="F4" s="30"/>
      <c r="G4" s="31"/>
      <c r="H4" s="29"/>
      <c r="I4" s="29"/>
      <c r="J4" s="30"/>
      <c r="K4" s="31"/>
      <c r="L4" s="29"/>
      <c r="M4" s="29"/>
      <c r="N4" s="30"/>
      <c r="O4" s="31"/>
      <c r="P4" s="29"/>
      <c r="Q4" s="29"/>
      <c r="R4" s="30"/>
      <c r="S4" s="31"/>
      <c r="T4" s="29"/>
      <c r="U4" s="29"/>
      <c r="V4" s="30"/>
      <c r="W4" s="31"/>
      <c r="X4" s="29"/>
      <c r="Y4" s="29"/>
      <c r="Z4" s="30"/>
      <c r="AA4" s="31"/>
      <c r="AB4" s="29"/>
      <c r="AC4" s="29"/>
      <c r="AD4" s="30"/>
      <c r="AE4" s="31"/>
      <c r="AF4" s="29"/>
      <c r="AG4" s="29"/>
      <c r="AH4" s="30"/>
      <c r="AI4" s="31"/>
      <c r="AJ4" s="29"/>
      <c r="AK4" s="29"/>
      <c r="AL4" s="30"/>
      <c r="AM4" s="31"/>
      <c r="AN4" s="29"/>
      <c r="AO4" s="16"/>
      <c r="AP4" s="30"/>
      <c r="AQ4" s="31"/>
      <c r="AR4" s="29"/>
      <c r="AS4" s="29"/>
      <c r="AT4" s="30"/>
      <c r="AU4" s="31"/>
      <c r="AV4" s="65"/>
      <c r="AW4" s="29"/>
      <c r="AX4" s="32"/>
    </row>
    <row r="5" spans="1:50" ht="12.75" x14ac:dyDescent="0.25">
      <c r="A5" s="181">
        <f>+A4+1</f>
        <v>2</v>
      </c>
      <c r="B5" s="150" t="s">
        <v>47</v>
      </c>
      <c r="C5" s="33"/>
      <c r="D5" s="34"/>
      <c r="E5" s="34"/>
      <c r="F5" s="35"/>
      <c r="G5" s="36"/>
      <c r="H5" s="34"/>
      <c r="I5" s="34"/>
      <c r="J5" s="35"/>
      <c r="K5" s="36"/>
      <c r="L5" s="34"/>
      <c r="M5" s="34"/>
      <c r="N5" s="35"/>
      <c r="O5" s="36"/>
      <c r="P5" s="34"/>
      <c r="Q5" s="34"/>
      <c r="R5" s="35"/>
      <c r="S5" s="36"/>
      <c r="T5" s="34"/>
      <c r="U5" s="34"/>
      <c r="V5" s="35"/>
      <c r="W5" s="36"/>
      <c r="X5" s="34"/>
      <c r="Y5" s="34"/>
      <c r="Z5" s="35"/>
      <c r="AA5" s="36"/>
      <c r="AB5" s="34"/>
      <c r="AC5" s="34"/>
      <c r="AD5" s="35"/>
      <c r="AE5" s="36"/>
      <c r="AF5" s="34"/>
      <c r="AG5" s="34"/>
      <c r="AH5" s="35"/>
      <c r="AI5" s="36"/>
      <c r="AJ5" s="34"/>
      <c r="AK5" s="34"/>
      <c r="AL5" s="35"/>
      <c r="AM5" s="36"/>
      <c r="AN5" s="34"/>
      <c r="AO5" s="17"/>
      <c r="AP5" s="35"/>
      <c r="AQ5" s="36"/>
      <c r="AR5" s="34"/>
      <c r="AS5" s="34"/>
      <c r="AT5" s="35"/>
      <c r="AU5" s="36"/>
      <c r="AV5" s="34"/>
      <c r="AW5" s="67"/>
      <c r="AX5" s="37"/>
    </row>
    <row r="6" spans="1:50" ht="12.75" x14ac:dyDescent="0.25">
      <c r="A6" s="181">
        <f>+A5+1</f>
        <v>3</v>
      </c>
      <c r="B6" s="150" t="s">
        <v>46</v>
      </c>
      <c r="C6" s="33"/>
      <c r="D6" s="34"/>
      <c r="E6" s="34"/>
      <c r="F6" s="35"/>
      <c r="G6" s="36"/>
      <c r="H6" s="34"/>
      <c r="I6" s="34"/>
      <c r="J6" s="35"/>
      <c r="K6" s="36"/>
      <c r="L6" s="34"/>
      <c r="M6" s="34"/>
      <c r="N6" s="35"/>
      <c r="O6" s="36"/>
      <c r="P6" s="34"/>
      <c r="Q6" s="34"/>
      <c r="R6" s="35"/>
      <c r="S6" s="36"/>
      <c r="T6" s="34"/>
      <c r="U6" s="34"/>
      <c r="V6" s="35"/>
      <c r="W6" s="36"/>
      <c r="X6" s="34"/>
      <c r="Y6" s="34"/>
      <c r="Z6" s="35"/>
      <c r="AA6" s="36"/>
      <c r="AB6" s="34"/>
      <c r="AC6" s="34"/>
      <c r="AD6" s="35"/>
      <c r="AE6" s="36"/>
      <c r="AF6" s="34"/>
      <c r="AG6" s="34"/>
      <c r="AH6" s="35"/>
      <c r="AI6" s="36"/>
      <c r="AJ6" s="34"/>
      <c r="AK6" s="34"/>
      <c r="AL6" s="35"/>
      <c r="AM6" s="36"/>
      <c r="AN6" s="34"/>
      <c r="AO6" s="17"/>
      <c r="AP6" s="35"/>
      <c r="AQ6" s="36"/>
      <c r="AR6" s="34"/>
      <c r="AS6" s="34"/>
      <c r="AT6" s="35"/>
      <c r="AU6" s="36"/>
      <c r="AV6" s="67"/>
      <c r="AW6" s="67"/>
      <c r="AX6" s="37"/>
    </row>
    <row r="7" spans="1:50" ht="13.5" thickBot="1" x14ac:dyDescent="0.3">
      <c r="A7" s="182">
        <f>+A6+1</f>
        <v>4</v>
      </c>
      <c r="B7" s="151" t="s">
        <v>48</v>
      </c>
      <c r="C7" s="38"/>
      <c r="D7" s="39"/>
      <c r="E7" s="39"/>
      <c r="F7" s="40"/>
      <c r="G7" s="41"/>
      <c r="H7" s="39"/>
      <c r="I7" s="39"/>
      <c r="J7" s="40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40"/>
      <c r="W7" s="41"/>
      <c r="X7" s="39"/>
      <c r="Y7" s="39"/>
      <c r="Z7" s="40"/>
      <c r="AA7" s="41"/>
      <c r="AB7" s="39"/>
      <c r="AC7" s="39"/>
      <c r="AD7" s="40"/>
      <c r="AE7" s="41"/>
      <c r="AF7" s="39"/>
      <c r="AG7" s="39"/>
      <c r="AH7" s="40"/>
      <c r="AI7" s="41"/>
      <c r="AJ7" s="39"/>
      <c r="AK7" s="39"/>
      <c r="AL7" s="40"/>
      <c r="AM7" s="41"/>
      <c r="AN7" s="39"/>
      <c r="AO7" s="19"/>
      <c r="AP7" s="20"/>
      <c r="AQ7" s="41"/>
      <c r="AR7" s="39"/>
      <c r="AS7" s="39"/>
      <c r="AT7" s="40"/>
      <c r="AU7" s="41"/>
      <c r="AV7" s="39"/>
      <c r="AW7" s="39"/>
      <c r="AX7" s="42"/>
    </row>
    <row r="8" spans="1:50" ht="16.5" thickBot="1" x14ac:dyDescent="0.3">
      <c r="A8" s="837" t="s">
        <v>86</v>
      </c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8"/>
      <c r="AQ8" s="838"/>
      <c r="AR8" s="838"/>
      <c r="AS8" s="838"/>
      <c r="AT8" s="838"/>
      <c r="AU8" s="838"/>
      <c r="AV8" s="838"/>
      <c r="AW8" s="838"/>
      <c r="AX8" s="839"/>
    </row>
    <row r="9" spans="1:50" ht="12.75" x14ac:dyDescent="0.25">
      <c r="A9" s="183">
        <v>1</v>
      </c>
      <c r="B9" s="88" t="s">
        <v>26</v>
      </c>
      <c r="C9" s="43"/>
      <c r="D9" s="44"/>
      <c r="E9" s="44"/>
      <c r="F9" s="45"/>
      <c r="G9" s="43"/>
      <c r="H9" s="44"/>
      <c r="I9" s="44"/>
      <c r="J9" s="45"/>
      <c r="K9" s="43"/>
      <c r="L9" s="44"/>
      <c r="M9" s="44"/>
      <c r="N9" s="45"/>
      <c r="O9" s="43"/>
      <c r="P9" s="44"/>
      <c r="Q9" s="44"/>
      <c r="R9" s="45"/>
      <c r="S9" s="43"/>
      <c r="T9" s="44"/>
      <c r="U9" s="44"/>
      <c r="V9" s="45"/>
      <c r="W9" s="43"/>
      <c r="X9" s="44"/>
      <c r="Y9" s="44"/>
      <c r="Z9" s="45"/>
      <c r="AA9" s="43"/>
      <c r="AB9" s="44"/>
      <c r="AC9" s="44"/>
      <c r="AD9" s="45"/>
      <c r="AE9" s="43"/>
      <c r="AF9" s="44"/>
      <c r="AG9" s="44"/>
      <c r="AH9" s="45"/>
      <c r="AI9" s="43"/>
      <c r="AJ9" s="44"/>
      <c r="AK9" s="44"/>
      <c r="AL9" s="45"/>
      <c r="AM9" s="43"/>
      <c r="AN9" s="44"/>
      <c r="AO9" s="44"/>
      <c r="AP9" s="22"/>
      <c r="AQ9" s="209"/>
      <c r="AR9" s="44"/>
      <c r="AS9" s="44"/>
      <c r="AT9" s="45"/>
      <c r="AU9" s="43"/>
      <c r="AV9" s="69"/>
      <c r="AW9" s="69"/>
      <c r="AX9" s="46"/>
    </row>
    <row r="10" spans="1:50" ht="12.75" x14ac:dyDescent="0.25">
      <c r="A10" s="181">
        <f>+A9+1</f>
        <v>2</v>
      </c>
      <c r="B10" s="150" t="s">
        <v>16</v>
      </c>
      <c r="C10" s="33"/>
      <c r="D10" s="34"/>
      <c r="E10" s="34"/>
      <c r="F10" s="35"/>
      <c r="G10" s="36"/>
      <c r="H10" s="34"/>
      <c r="I10" s="34"/>
      <c r="J10" s="35"/>
      <c r="K10" s="36"/>
      <c r="L10" s="34"/>
      <c r="M10" s="34"/>
      <c r="N10" s="35"/>
      <c r="O10" s="36"/>
      <c r="P10" s="34"/>
      <c r="Q10" s="34"/>
      <c r="R10" s="35"/>
      <c r="S10" s="36"/>
      <c r="T10" s="34"/>
      <c r="U10" s="34"/>
      <c r="V10" s="35"/>
      <c r="W10" s="36"/>
      <c r="X10" s="34"/>
      <c r="Y10" s="34"/>
      <c r="Z10" s="35"/>
      <c r="AA10" s="36"/>
      <c r="AB10" s="34"/>
      <c r="AC10" s="34"/>
      <c r="AD10" s="35"/>
      <c r="AE10" s="36"/>
      <c r="AF10" s="34"/>
      <c r="AG10" s="34"/>
      <c r="AH10" s="35"/>
      <c r="AI10" s="36"/>
      <c r="AJ10" s="34"/>
      <c r="AK10" s="34"/>
      <c r="AL10" s="35"/>
      <c r="AM10" s="36"/>
      <c r="AN10" s="34"/>
      <c r="AO10" s="34"/>
      <c r="AP10" s="18"/>
      <c r="AQ10" s="210"/>
      <c r="AR10" s="34"/>
      <c r="AS10" s="34"/>
      <c r="AT10" s="35"/>
      <c r="AU10" s="36"/>
      <c r="AV10" s="67"/>
      <c r="AW10" s="34"/>
      <c r="AX10" s="37"/>
    </row>
    <row r="11" spans="1:50" ht="12.75" x14ac:dyDescent="0.25">
      <c r="A11" s="181">
        <f t="shared" ref="A11:A30" si="0">+A10+1</f>
        <v>3</v>
      </c>
      <c r="B11" s="206" t="s">
        <v>29</v>
      </c>
      <c r="C11" s="36"/>
      <c r="D11" s="34"/>
      <c r="E11" s="34"/>
      <c r="F11" s="35"/>
      <c r="G11" s="36"/>
      <c r="H11" s="34"/>
      <c r="I11" s="34"/>
      <c r="J11" s="35"/>
      <c r="K11" s="36"/>
      <c r="L11" s="34"/>
      <c r="M11" s="34"/>
      <c r="N11" s="35"/>
      <c r="O11" s="36"/>
      <c r="P11" s="34"/>
      <c r="Q11" s="34"/>
      <c r="R11" s="35"/>
      <c r="S11" s="36"/>
      <c r="T11" s="34"/>
      <c r="U11" s="34"/>
      <c r="V11" s="35"/>
      <c r="W11" s="36"/>
      <c r="X11" s="34"/>
      <c r="Y11" s="34"/>
      <c r="Z11" s="35"/>
      <c r="AA11" s="36"/>
      <c r="AB11" s="34"/>
      <c r="AC11" s="34"/>
      <c r="AD11" s="35"/>
      <c r="AE11" s="36"/>
      <c r="AF11" s="34"/>
      <c r="AG11" s="34"/>
      <c r="AH11" s="35"/>
      <c r="AI11" s="36"/>
      <c r="AJ11" s="34"/>
      <c r="AK11" s="34"/>
      <c r="AL11" s="35"/>
      <c r="AM11" s="36"/>
      <c r="AN11" s="34"/>
      <c r="AO11" s="34"/>
      <c r="AP11" s="18"/>
      <c r="AQ11" s="210"/>
      <c r="AR11" s="34"/>
      <c r="AS11" s="34"/>
      <c r="AT11" s="35"/>
      <c r="AU11" s="36"/>
      <c r="AV11" s="67"/>
      <c r="AW11" s="34"/>
      <c r="AX11" s="37"/>
    </row>
    <row r="12" spans="1:50" ht="12.75" x14ac:dyDescent="0.25">
      <c r="A12" s="181">
        <f t="shared" si="0"/>
        <v>4</v>
      </c>
      <c r="B12" s="150" t="s">
        <v>14</v>
      </c>
      <c r="C12" s="33"/>
      <c r="D12" s="34"/>
      <c r="E12" s="34"/>
      <c r="F12" s="35"/>
      <c r="G12" s="36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6"/>
      <c r="T12" s="34"/>
      <c r="U12" s="34"/>
      <c r="V12" s="35"/>
      <c r="W12" s="36"/>
      <c r="X12" s="34"/>
      <c r="Y12" s="34"/>
      <c r="Z12" s="35"/>
      <c r="AA12" s="36"/>
      <c r="AB12" s="34"/>
      <c r="AC12" s="34"/>
      <c r="AD12" s="35"/>
      <c r="AE12" s="36"/>
      <c r="AF12" s="34"/>
      <c r="AG12" s="34"/>
      <c r="AH12" s="35"/>
      <c r="AI12" s="36"/>
      <c r="AJ12" s="34"/>
      <c r="AK12" s="34"/>
      <c r="AL12" s="35"/>
      <c r="AM12" s="36"/>
      <c r="AN12" s="34"/>
      <c r="AO12" s="34"/>
      <c r="AP12" s="35"/>
      <c r="AQ12" s="213"/>
      <c r="AR12" s="34"/>
      <c r="AS12" s="34"/>
      <c r="AT12" s="35"/>
      <c r="AU12" s="36"/>
      <c r="AV12" s="67"/>
      <c r="AW12" s="67"/>
      <c r="AX12" s="37"/>
    </row>
    <row r="13" spans="1:50" ht="12.75" x14ac:dyDescent="0.25">
      <c r="A13" s="181">
        <f t="shared" si="0"/>
        <v>5</v>
      </c>
      <c r="B13" s="206" t="s">
        <v>27</v>
      </c>
      <c r="C13" s="36"/>
      <c r="D13" s="34"/>
      <c r="E13" s="34"/>
      <c r="F13" s="35"/>
      <c r="G13" s="36"/>
      <c r="H13" s="34"/>
      <c r="I13" s="34"/>
      <c r="J13" s="35"/>
      <c r="K13" s="36"/>
      <c r="L13" s="34"/>
      <c r="M13" s="34"/>
      <c r="N13" s="35"/>
      <c r="O13" s="36"/>
      <c r="P13" s="34"/>
      <c r="Q13" s="34"/>
      <c r="R13" s="35"/>
      <c r="S13" s="36"/>
      <c r="T13" s="34"/>
      <c r="U13" s="34"/>
      <c r="V13" s="35"/>
      <c r="W13" s="36"/>
      <c r="X13" s="34"/>
      <c r="Y13" s="34"/>
      <c r="Z13" s="35"/>
      <c r="AA13" s="36"/>
      <c r="AB13" s="34"/>
      <c r="AC13" s="34"/>
      <c r="AD13" s="35"/>
      <c r="AE13" s="36"/>
      <c r="AF13" s="34"/>
      <c r="AG13" s="34"/>
      <c r="AH13" s="35"/>
      <c r="AI13" s="47"/>
      <c r="AJ13" s="48"/>
      <c r="AK13" s="48"/>
      <c r="AL13" s="49"/>
      <c r="AM13" s="36"/>
      <c r="AN13" s="34"/>
      <c r="AO13" s="34"/>
      <c r="AP13" s="18"/>
      <c r="AQ13" s="210"/>
      <c r="AR13" s="34"/>
      <c r="AS13" s="34"/>
      <c r="AT13" s="35"/>
      <c r="AU13" s="36"/>
      <c r="AV13" s="67"/>
      <c r="AW13" s="67"/>
      <c r="AX13" s="50"/>
    </row>
    <row r="14" spans="1:50" ht="12.75" x14ac:dyDescent="0.25">
      <c r="A14" s="181">
        <f t="shared" si="0"/>
        <v>6</v>
      </c>
      <c r="B14" s="206" t="s">
        <v>25</v>
      </c>
      <c r="C14" s="36"/>
      <c r="D14" s="34"/>
      <c r="E14" s="34"/>
      <c r="F14" s="35"/>
      <c r="G14" s="36"/>
      <c r="H14" s="34"/>
      <c r="I14" s="34"/>
      <c r="J14" s="35"/>
      <c r="K14" s="36"/>
      <c r="L14" s="34"/>
      <c r="M14" s="34"/>
      <c r="N14" s="35"/>
      <c r="O14" s="36"/>
      <c r="P14" s="34"/>
      <c r="Q14" s="34"/>
      <c r="R14" s="35"/>
      <c r="S14" s="36"/>
      <c r="T14" s="34"/>
      <c r="U14" s="34"/>
      <c r="V14" s="35"/>
      <c r="W14" s="36"/>
      <c r="X14" s="34"/>
      <c r="Y14" s="34"/>
      <c r="Z14" s="35"/>
      <c r="AA14" s="36"/>
      <c r="AB14" s="34"/>
      <c r="AC14" s="34"/>
      <c r="AD14" s="35"/>
      <c r="AE14" s="36"/>
      <c r="AF14" s="34"/>
      <c r="AG14" s="34"/>
      <c r="AH14" s="35"/>
      <c r="AI14" s="47"/>
      <c r="AJ14" s="48"/>
      <c r="AK14" s="48"/>
      <c r="AL14" s="49"/>
      <c r="AM14" s="36"/>
      <c r="AN14" s="34"/>
      <c r="AO14" s="34"/>
      <c r="AP14" s="18"/>
      <c r="AQ14" s="210"/>
      <c r="AR14" s="34"/>
      <c r="AS14" s="34"/>
      <c r="AT14" s="35"/>
      <c r="AU14" s="36"/>
      <c r="AV14" s="34"/>
      <c r="AW14" s="67"/>
      <c r="AX14" s="37"/>
    </row>
    <row r="15" spans="1:50" ht="12.75" x14ac:dyDescent="0.25">
      <c r="A15" s="181">
        <f t="shared" si="0"/>
        <v>7</v>
      </c>
      <c r="B15" s="206" t="s">
        <v>22</v>
      </c>
      <c r="C15" s="36"/>
      <c r="D15" s="34"/>
      <c r="E15" s="34"/>
      <c r="F15" s="35"/>
      <c r="G15" s="36"/>
      <c r="H15" s="34"/>
      <c r="I15" s="34"/>
      <c r="J15" s="35"/>
      <c r="K15" s="36"/>
      <c r="L15" s="34"/>
      <c r="M15" s="34"/>
      <c r="N15" s="35"/>
      <c r="O15" s="36"/>
      <c r="P15" s="34"/>
      <c r="Q15" s="34"/>
      <c r="R15" s="35"/>
      <c r="S15" s="36"/>
      <c r="T15" s="34"/>
      <c r="U15" s="34"/>
      <c r="V15" s="35"/>
      <c r="W15" s="36"/>
      <c r="X15" s="34"/>
      <c r="Y15" s="34"/>
      <c r="Z15" s="35"/>
      <c r="AA15" s="47"/>
      <c r="AB15" s="48"/>
      <c r="AC15" s="48"/>
      <c r="AD15" s="49"/>
      <c r="AE15" s="36"/>
      <c r="AF15" s="34"/>
      <c r="AG15" s="34"/>
      <c r="AH15" s="35"/>
      <c r="AI15" s="36"/>
      <c r="AJ15" s="34"/>
      <c r="AK15" s="34"/>
      <c r="AL15" s="35"/>
      <c r="AM15" s="36"/>
      <c r="AN15" s="34"/>
      <c r="AO15" s="34"/>
      <c r="AP15" s="18"/>
      <c r="AQ15" s="210"/>
      <c r="AR15" s="34"/>
      <c r="AS15" s="34"/>
      <c r="AT15" s="35"/>
      <c r="AU15" s="36"/>
      <c r="AV15" s="67"/>
      <c r="AW15" s="34"/>
      <c r="AX15" s="37"/>
    </row>
    <row r="16" spans="1:50" ht="12.75" x14ac:dyDescent="0.25">
      <c r="A16" s="181">
        <f t="shared" si="0"/>
        <v>8</v>
      </c>
      <c r="B16" s="206" t="s">
        <v>28</v>
      </c>
      <c r="C16" s="36"/>
      <c r="D16" s="34"/>
      <c r="E16" s="34"/>
      <c r="F16" s="35"/>
      <c r="G16" s="36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6"/>
      <c r="T16" s="34"/>
      <c r="U16" s="34"/>
      <c r="V16" s="35"/>
      <c r="W16" s="36"/>
      <c r="X16" s="34"/>
      <c r="Y16" s="34"/>
      <c r="Z16" s="35"/>
      <c r="AA16" s="36"/>
      <c r="AB16" s="34"/>
      <c r="AC16" s="34"/>
      <c r="AD16" s="35"/>
      <c r="AE16" s="36"/>
      <c r="AF16" s="34"/>
      <c r="AG16" s="34"/>
      <c r="AH16" s="35"/>
      <c r="AI16" s="36"/>
      <c r="AJ16" s="34"/>
      <c r="AK16" s="34"/>
      <c r="AL16" s="35"/>
      <c r="AM16" s="36"/>
      <c r="AN16" s="34"/>
      <c r="AO16" s="34"/>
      <c r="AP16" s="18"/>
      <c r="AQ16" s="210"/>
      <c r="AR16" s="34"/>
      <c r="AS16" s="34"/>
      <c r="AT16" s="35"/>
      <c r="AU16" s="36"/>
      <c r="AV16" s="67"/>
      <c r="AW16" s="67"/>
      <c r="AX16" s="50"/>
    </row>
    <row r="17" spans="1:50" ht="12.75" x14ac:dyDescent="0.25">
      <c r="A17" s="181">
        <f t="shared" si="0"/>
        <v>9</v>
      </c>
      <c r="B17" s="113" t="s">
        <v>92</v>
      </c>
      <c r="C17" s="36"/>
      <c r="D17" s="34"/>
      <c r="E17" s="34"/>
      <c r="F17" s="35"/>
      <c r="G17" s="36"/>
      <c r="H17" s="34"/>
      <c r="I17" s="34"/>
      <c r="J17" s="35"/>
      <c r="K17" s="36"/>
      <c r="L17" s="34"/>
      <c r="M17" s="34"/>
      <c r="N17" s="35"/>
      <c r="O17" s="36"/>
      <c r="P17" s="34"/>
      <c r="Q17" s="34"/>
      <c r="R17" s="35"/>
      <c r="S17" s="36"/>
      <c r="T17" s="34"/>
      <c r="U17" s="34"/>
      <c r="V17" s="35"/>
      <c r="W17" s="36"/>
      <c r="X17" s="34"/>
      <c r="Y17" s="34"/>
      <c r="Z17" s="35"/>
      <c r="AA17" s="36"/>
      <c r="AB17" s="34"/>
      <c r="AC17" s="34"/>
      <c r="AD17" s="35"/>
      <c r="AE17" s="36"/>
      <c r="AF17" s="34"/>
      <c r="AG17" s="34"/>
      <c r="AH17" s="35"/>
      <c r="AI17" s="36"/>
      <c r="AJ17" s="34"/>
      <c r="AK17" s="34"/>
      <c r="AL17" s="35"/>
      <c r="AM17" s="36"/>
      <c r="AN17" s="34"/>
      <c r="AO17" s="34"/>
      <c r="AP17" s="18"/>
      <c r="AQ17" s="210"/>
      <c r="AR17" s="34"/>
      <c r="AS17" s="34"/>
      <c r="AT17" s="35"/>
      <c r="AU17" s="36"/>
      <c r="AV17" s="67"/>
      <c r="AW17" s="67"/>
      <c r="AX17" s="50"/>
    </row>
    <row r="18" spans="1:50" ht="12.75" x14ac:dyDescent="0.25">
      <c r="A18" s="181">
        <f t="shared" si="0"/>
        <v>10</v>
      </c>
      <c r="B18" s="150" t="s">
        <v>17</v>
      </c>
      <c r="C18" s="33"/>
      <c r="D18" s="34"/>
      <c r="E18" s="34"/>
      <c r="F18" s="35"/>
      <c r="G18" s="36"/>
      <c r="H18" s="34"/>
      <c r="I18" s="34"/>
      <c r="J18" s="35"/>
      <c r="K18" s="36"/>
      <c r="L18" s="34"/>
      <c r="M18" s="34"/>
      <c r="N18" s="35"/>
      <c r="O18" s="36"/>
      <c r="P18" s="34"/>
      <c r="Q18" s="34"/>
      <c r="R18" s="35"/>
      <c r="S18" s="36"/>
      <c r="T18" s="34"/>
      <c r="U18" s="34"/>
      <c r="V18" s="35"/>
      <c r="W18" s="36"/>
      <c r="X18" s="34"/>
      <c r="Y18" s="34"/>
      <c r="Z18" s="35"/>
      <c r="AA18" s="36"/>
      <c r="AB18" s="34"/>
      <c r="AC18" s="34"/>
      <c r="AD18" s="35"/>
      <c r="AE18" s="36"/>
      <c r="AF18" s="34"/>
      <c r="AG18" s="34"/>
      <c r="AH18" s="35"/>
      <c r="AI18" s="36"/>
      <c r="AJ18" s="34"/>
      <c r="AK18" s="34"/>
      <c r="AL18" s="35"/>
      <c r="AM18" s="36"/>
      <c r="AN18" s="34"/>
      <c r="AO18" s="34"/>
      <c r="AP18" s="18"/>
      <c r="AQ18" s="210"/>
      <c r="AR18" s="34"/>
      <c r="AS18" s="34"/>
      <c r="AT18" s="35"/>
      <c r="AU18" s="36"/>
      <c r="AV18" s="67"/>
      <c r="AW18" s="34"/>
      <c r="AX18" s="37"/>
    </row>
    <row r="19" spans="1:50" ht="12.75" x14ac:dyDescent="0.25">
      <c r="A19" s="181">
        <f t="shared" si="0"/>
        <v>11</v>
      </c>
      <c r="B19" s="206" t="s">
        <v>23</v>
      </c>
      <c r="C19" s="36"/>
      <c r="D19" s="34"/>
      <c r="E19" s="34"/>
      <c r="F19" s="35"/>
      <c r="G19" s="36"/>
      <c r="H19" s="34"/>
      <c r="I19" s="34"/>
      <c r="J19" s="35"/>
      <c r="K19" s="36"/>
      <c r="L19" s="34"/>
      <c r="M19" s="34"/>
      <c r="N19" s="35"/>
      <c r="O19" s="36"/>
      <c r="P19" s="34"/>
      <c r="Q19" s="34"/>
      <c r="R19" s="35"/>
      <c r="S19" s="36"/>
      <c r="T19" s="34"/>
      <c r="U19" s="34"/>
      <c r="V19" s="35"/>
      <c r="W19" s="36"/>
      <c r="X19" s="34"/>
      <c r="Y19" s="34"/>
      <c r="Z19" s="35"/>
      <c r="AA19" s="36"/>
      <c r="AB19" s="34"/>
      <c r="AC19" s="34"/>
      <c r="AD19" s="35"/>
      <c r="AE19" s="36"/>
      <c r="AF19" s="34"/>
      <c r="AG19" s="34"/>
      <c r="AH19" s="35"/>
      <c r="AI19" s="36"/>
      <c r="AJ19" s="34"/>
      <c r="AK19" s="34"/>
      <c r="AL19" s="35"/>
      <c r="AM19" s="36"/>
      <c r="AN19" s="34"/>
      <c r="AO19" s="34"/>
      <c r="AP19" s="18"/>
      <c r="AQ19" s="210"/>
      <c r="AR19" s="34"/>
      <c r="AS19" s="34"/>
      <c r="AT19" s="35"/>
      <c r="AU19" s="36"/>
      <c r="AV19" s="67"/>
      <c r="AW19" s="67"/>
      <c r="AX19" s="50"/>
    </row>
    <row r="20" spans="1:50" ht="12.75" x14ac:dyDescent="0.25">
      <c r="A20" s="181">
        <f t="shared" si="0"/>
        <v>12</v>
      </c>
      <c r="B20" s="206" t="s">
        <v>24</v>
      </c>
      <c r="C20" s="36"/>
      <c r="D20" s="34"/>
      <c r="E20" s="34"/>
      <c r="F20" s="35"/>
      <c r="G20" s="36"/>
      <c r="H20" s="34"/>
      <c r="I20" s="34"/>
      <c r="J20" s="35"/>
      <c r="K20" s="36"/>
      <c r="L20" s="34"/>
      <c r="M20" s="34"/>
      <c r="N20" s="35"/>
      <c r="O20" s="36"/>
      <c r="P20" s="34"/>
      <c r="Q20" s="34"/>
      <c r="R20" s="35"/>
      <c r="S20" s="36"/>
      <c r="T20" s="34"/>
      <c r="U20" s="34"/>
      <c r="V20" s="35"/>
      <c r="W20" s="36"/>
      <c r="X20" s="34"/>
      <c r="Y20" s="34"/>
      <c r="Z20" s="35"/>
      <c r="AA20" s="36"/>
      <c r="AB20" s="34"/>
      <c r="AC20" s="34"/>
      <c r="AD20" s="35"/>
      <c r="AE20" s="47"/>
      <c r="AF20" s="48"/>
      <c r="AG20" s="48"/>
      <c r="AH20" s="49"/>
      <c r="AI20" s="36"/>
      <c r="AJ20" s="34"/>
      <c r="AK20" s="34"/>
      <c r="AL20" s="35"/>
      <c r="AM20" s="36"/>
      <c r="AN20" s="34"/>
      <c r="AO20" s="34"/>
      <c r="AP20" s="18"/>
      <c r="AQ20" s="210"/>
      <c r="AR20" s="34"/>
      <c r="AS20" s="34"/>
      <c r="AT20" s="35"/>
      <c r="AU20" s="36"/>
      <c r="AV20" s="67"/>
      <c r="AW20" s="67"/>
      <c r="AX20" s="37"/>
    </row>
    <row r="21" spans="1:50" ht="12.75" x14ac:dyDescent="0.25">
      <c r="A21" s="181">
        <f t="shared" si="0"/>
        <v>13</v>
      </c>
      <c r="B21" s="150" t="s">
        <v>15</v>
      </c>
      <c r="C21" s="33"/>
      <c r="D21" s="34"/>
      <c r="E21" s="34"/>
      <c r="F21" s="35"/>
      <c r="G21" s="36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6"/>
      <c r="T21" s="34"/>
      <c r="U21" s="34"/>
      <c r="V21" s="35"/>
      <c r="W21" s="36"/>
      <c r="X21" s="34"/>
      <c r="Y21" s="34"/>
      <c r="Z21" s="35"/>
      <c r="AA21" s="36"/>
      <c r="AB21" s="34"/>
      <c r="AC21" s="34"/>
      <c r="AD21" s="35"/>
      <c r="AE21" s="36"/>
      <c r="AF21" s="34"/>
      <c r="AG21" s="34"/>
      <c r="AH21" s="35"/>
      <c r="AI21" s="36"/>
      <c r="AJ21" s="34"/>
      <c r="AK21" s="34"/>
      <c r="AL21" s="35"/>
      <c r="AM21" s="36"/>
      <c r="AN21" s="34"/>
      <c r="AO21" s="34"/>
      <c r="AP21" s="35"/>
      <c r="AQ21" s="213"/>
      <c r="AR21" s="34"/>
      <c r="AS21" s="34"/>
      <c r="AT21" s="35"/>
      <c r="AU21" s="36"/>
      <c r="AV21" s="67"/>
      <c r="AW21" s="67"/>
      <c r="AX21" s="50"/>
    </row>
    <row r="22" spans="1:50" ht="12.75" x14ac:dyDescent="0.25">
      <c r="A22" s="181">
        <f t="shared" si="0"/>
        <v>14</v>
      </c>
      <c r="B22" s="150" t="s">
        <v>20</v>
      </c>
      <c r="C22" s="33"/>
      <c r="D22" s="34"/>
      <c r="E22" s="34"/>
      <c r="F22" s="35"/>
      <c r="G22" s="36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6"/>
      <c r="T22" s="34"/>
      <c r="U22" s="34"/>
      <c r="V22" s="35"/>
      <c r="W22" s="36"/>
      <c r="X22" s="34"/>
      <c r="Y22" s="34"/>
      <c r="Z22" s="35"/>
      <c r="AA22" s="36"/>
      <c r="AB22" s="34"/>
      <c r="AC22" s="34"/>
      <c r="AD22" s="35"/>
      <c r="AE22" s="36"/>
      <c r="AF22" s="34"/>
      <c r="AG22" s="34"/>
      <c r="AH22" s="35"/>
      <c r="AI22" s="36"/>
      <c r="AJ22" s="34"/>
      <c r="AK22" s="34"/>
      <c r="AL22" s="35"/>
      <c r="AM22" s="36"/>
      <c r="AN22" s="34"/>
      <c r="AO22" s="34"/>
      <c r="AP22" s="35"/>
      <c r="AQ22" s="213"/>
      <c r="AR22" s="34"/>
      <c r="AS22" s="34"/>
      <c r="AT22" s="35"/>
      <c r="AU22" s="36"/>
      <c r="AV22" s="67"/>
      <c r="AW22" s="67"/>
      <c r="AX22" s="37"/>
    </row>
    <row r="23" spans="1:50" ht="12.75" x14ac:dyDescent="0.25">
      <c r="A23" s="181">
        <f t="shared" si="0"/>
        <v>15</v>
      </c>
      <c r="B23" s="113" t="s">
        <v>93</v>
      </c>
      <c r="C23" s="33"/>
      <c r="D23" s="34"/>
      <c r="E23" s="34"/>
      <c r="F23" s="35"/>
      <c r="G23" s="36"/>
      <c r="H23" s="34"/>
      <c r="I23" s="34"/>
      <c r="J23" s="35"/>
      <c r="K23" s="36"/>
      <c r="L23" s="34"/>
      <c r="M23" s="34"/>
      <c r="N23" s="35"/>
      <c r="O23" s="36"/>
      <c r="P23" s="34"/>
      <c r="Q23" s="34"/>
      <c r="R23" s="35"/>
      <c r="S23" s="36"/>
      <c r="T23" s="34"/>
      <c r="U23" s="34"/>
      <c r="V23" s="35"/>
      <c r="W23" s="36"/>
      <c r="X23" s="34"/>
      <c r="Y23" s="34"/>
      <c r="Z23" s="35"/>
      <c r="AA23" s="36"/>
      <c r="AB23" s="34"/>
      <c r="AC23" s="34"/>
      <c r="AD23" s="35"/>
      <c r="AE23" s="36"/>
      <c r="AF23" s="34"/>
      <c r="AG23" s="34"/>
      <c r="AH23" s="35"/>
      <c r="AI23" s="36"/>
      <c r="AJ23" s="34"/>
      <c r="AK23" s="34"/>
      <c r="AL23" s="35"/>
      <c r="AM23" s="36"/>
      <c r="AN23" s="34"/>
      <c r="AO23" s="34"/>
      <c r="AP23" s="35"/>
      <c r="AQ23" s="213"/>
      <c r="AR23" s="34"/>
      <c r="AS23" s="34"/>
      <c r="AT23" s="35"/>
      <c r="AU23" s="36"/>
      <c r="AV23" s="67"/>
      <c r="AW23" s="67"/>
      <c r="AX23" s="37"/>
    </row>
    <row r="24" spans="1:50" ht="12.75" x14ac:dyDescent="0.25">
      <c r="A24" s="181">
        <f t="shared" si="0"/>
        <v>16</v>
      </c>
      <c r="B24" s="150" t="s">
        <v>32</v>
      </c>
      <c r="C24" s="33"/>
      <c r="D24" s="34"/>
      <c r="E24" s="34"/>
      <c r="F24" s="35"/>
      <c r="G24" s="36"/>
      <c r="H24" s="34"/>
      <c r="I24" s="34"/>
      <c r="J24" s="35"/>
      <c r="K24" s="36"/>
      <c r="L24" s="34"/>
      <c r="M24" s="34"/>
      <c r="N24" s="35"/>
      <c r="O24" s="36"/>
      <c r="P24" s="34"/>
      <c r="Q24" s="34"/>
      <c r="R24" s="35"/>
      <c r="S24" s="36"/>
      <c r="T24" s="34"/>
      <c r="U24" s="34"/>
      <c r="V24" s="35"/>
      <c r="W24" s="36"/>
      <c r="X24" s="34"/>
      <c r="Y24" s="34"/>
      <c r="Z24" s="35"/>
      <c r="AA24" s="36"/>
      <c r="AB24" s="34"/>
      <c r="AC24" s="34"/>
      <c r="AD24" s="35"/>
      <c r="AE24" s="36"/>
      <c r="AF24" s="34"/>
      <c r="AG24" s="34"/>
      <c r="AH24" s="35"/>
      <c r="AI24" s="36"/>
      <c r="AJ24" s="34"/>
      <c r="AK24" s="34"/>
      <c r="AL24" s="35"/>
      <c r="AM24" s="36"/>
      <c r="AN24" s="34"/>
      <c r="AO24" s="34"/>
      <c r="AP24" s="35"/>
      <c r="AQ24" s="213"/>
      <c r="AR24" s="34"/>
      <c r="AS24" s="34"/>
      <c r="AT24" s="35"/>
      <c r="AU24" s="36"/>
      <c r="AV24" s="67"/>
      <c r="AW24" s="67"/>
      <c r="AX24" s="37"/>
    </row>
    <row r="25" spans="1:50" ht="12.75" x14ac:dyDescent="0.25">
      <c r="A25" s="181">
        <f t="shared" si="0"/>
        <v>17</v>
      </c>
      <c r="B25" s="206" t="s">
        <v>30</v>
      </c>
      <c r="C25" s="36"/>
      <c r="D25" s="34"/>
      <c r="E25" s="34"/>
      <c r="F25" s="35"/>
      <c r="G25" s="36"/>
      <c r="H25" s="34"/>
      <c r="I25" s="34"/>
      <c r="J25" s="35"/>
      <c r="K25" s="36"/>
      <c r="L25" s="34"/>
      <c r="M25" s="34"/>
      <c r="N25" s="35"/>
      <c r="O25" s="36"/>
      <c r="P25" s="34"/>
      <c r="Q25" s="34"/>
      <c r="R25" s="35"/>
      <c r="S25" s="36"/>
      <c r="T25" s="34"/>
      <c r="U25" s="34"/>
      <c r="V25" s="35"/>
      <c r="W25" s="36"/>
      <c r="X25" s="34"/>
      <c r="Y25" s="34"/>
      <c r="Z25" s="35"/>
      <c r="AA25" s="36"/>
      <c r="AB25" s="34"/>
      <c r="AC25" s="34"/>
      <c r="AD25" s="35"/>
      <c r="AE25" s="36"/>
      <c r="AF25" s="34"/>
      <c r="AG25" s="34"/>
      <c r="AH25" s="35"/>
      <c r="AI25" s="36"/>
      <c r="AJ25" s="34"/>
      <c r="AK25" s="34"/>
      <c r="AL25" s="35"/>
      <c r="AM25" s="36"/>
      <c r="AN25" s="34"/>
      <c r="AO25" s="34"/>
      <c r="AP25" s="18"/>
      <c r="AQ25" s="210"/>
      <c r="AR25" s="34"/>
      <c r="AS25" s="34"/>
      <c r="AT25" s="35"/>
      <c r="AU25" s="36"/>
      <c r="AV25" s="67"/>
      <c r="AW25" s="34"/>
      <c r="AX25" s="37"/>
    </row>
    <row r="26" spans="1:50" ht="12.75" x14ac:dyDescent="0.25">
      <c r="A26" s="181">
        <f t="shared" si="0"/>
        <v>18</v>
      </c>
      <c r="B26" s="150" t="s">
        <v>13</v>
      </c>
      <c r="C26" s="33"/>
      <c r="D26" s="34"/>
      <c r="E26" s="34"/>
      <c r="F26" s="35"/>
      <c r="G26" s="36"/>
      <c r="H26" s="34"/>
      <c r="I26" s="34"/>
      <c r="J26" s="35"/>
      <c r="K26" s="36"/>
      <c r="L26" s="34"/>
      <c r="M26" s="34"/>
      <c r="N26" s="35"/>
      <c r="O26" s="36"/>
      <c r="P26" s="34"/>
      <c r="Q26" s="34"/>
      <c r="R26" s="35"/>
      <c r="S26" s="36"/>
      <c r="T26" s="34"/>
      <c r="U26" s="34"/>
      <c r="V26" s="35"/>
      <c r="W26" s="36"/>
      <c r="X26" s="34"/>
      <c r="Y26" s="34"/>
      <c r="Z26" s="35"/>
      <c r="AA26" s="36"/>
      <c r="AB26" s="34"/>
      <c r="AC26" s="34"/>
      <c r="AD26" s="35"/>
      <c r="AE26" s="36"/>
      <c r="AF26" s="34"/>
      <c r="AG26" s="34"/>
      <c r="AH26" s="35"/>
      <c r="AI26" s="36"/>
      <c r="AJ26" s="34"/>
      <c r="AK26" s="34"/>
      <c r="AL26" s="35"/>
      <c r="AM26" s="36"/>
      <c r="AN26" s="34"/>
      <c r="AO26" s="34"/>
      <c r="AP26" s="35"/>
      <c r="AQ26" s="213"/>
      <c r="AR26" s="34"/>
      <c r="AS26" s="34"/>
      <c r="AT26" s="35"/>
      <c r="AU26" s="36"/>
      <c r="AV26" s="67"/>
      <c r="AW26" s="67"/>
      <c r="AX26" s="37"/>
    </row>
    <row r="27" spans="1:50" ht="12.75" x14ac:dyDescent="0.25">
      <c r="A27" s="181">
        <f t="shared" si="0"/>
        <v>19</v>
      </c>
      <c r="B27" s="150" t="s">
        <v>19</v>
      </c>
      <c r="C27" s="33"/>
      <c r="D27" s="34"/>
      <c r="E27" s="34"/>
      <c r="F27" s="35"/>
      <c r="G27" s="36"/>
      <c r="H27" s="34"/>
      <c r="I27" s="34"/>
      <c r="J27" s="35"/>
      <c r="K27" s="36"/>
      <c r="L27" s="34"/>
      <c r="M27" s="34"/>
      <c r="N27" s="35"/>
      <c r="O27" s="36"/>
      <c r="P27" s="34"/>
      <c r="Q27" s="34"/>
      <c r="R27" s="35"/>
      <c r="S27" s="36"/>
      <c r="T27" s="34"/>
      <c r="U27" s="34"/>
      <c r="V27" s="35"/>
      <c r="W27" s="36"/>
      <c r="X27" s="34"/>
      <c r="Y27" s="34"/>
      <c r="Z27" s="35"/>
      <c r="AA27" s="36"/>
      <c r="AB27" s="34"/>
      <c r="AC27" s="34"/>
      <c r="AD27" s="35"/>
      <c r="AE27" s="36"/>
      <c r="AF27" s="34"/>
      <c r="AG27" s="34"/>
      <c r="AH27" s="35"/>
      <c r="AI27" s="36"/>
      <c r="AJ27" s="34"/>
      <c r="AK27" s="34"/>
      <c r="AL27" s="35"/>
      <c r="AM27" s="36"/>
      <c r="AN27" s="34"/>
      <c r="AO27" s="34"/>
      <c r="AP27" s="35"/>
      <c r="AQ27" s="213"/>
      <c r="AR27" s="34"/>
      <c r="AS27" s="34"/>
      <c r="AT27" s="35"/>
      <c r="AU27" s="36"/>
      <c r="AV27" s="67"/>
      <c r="AW27" s="67"/>
      <c r="AX27" s="50"/>
    </row>
    <row r="28" spans="1:50" ht="12.75" x14ac:dyDescent="0.25">
      <c r="A28" s="181">
        <f t="shared" si="0"/>
        <v>20</v>
      </c>
      <c r="B28" s="206" t="s">
        <v>53</v>
      </c>
      <c r="C28" s="36"/>
      <c r="D28" s="34"/>
      <c r="E28" s="34"/>
      <c r="F28" s="35"/>
      <c r="G28" s="36"/>
      <c r="H28" s="34"/>
      <c r="I28" s="34"/>
      <c r="J28" s="35"/>
      <c r="K28" s="36"/>
      <c r="L28" s="34"/>
      <c r="M28" s="34"/>
      <c r="N28" s="35"/>
      <c r="O28" s="36"/>
      <c r="P28" s="34"/>
      <c r="Q28" s="34"/>
      <c r="R28" s="35"/>
      <c r="S28" s="36"/>
      <c r="T28" s="34"/>
      <c r="U28" s="34"/>
      <c r="V28" s="35"/>
      <c r="W28" s="36"/>
      <c r="X28" s="34"/>
      <c r="Y28" s="34"/>
      <c r="Z28" s="35"/>
      <c r="AA28" s="47"/>
      <c r="AB28" s="48"/>
      <c r="AC28" s="48"/>
      <c r="AD28" s="49"/>
      <c r="AE28" s="36"/>
      <c r="AF28" s="34"/>
      <c r="AG28" s="34"/>
      <c r="AH28" s="35"/>
      <c r="AI28" s="36"/>
      <c r="AJ28" s="34"/>
      <c r="AK28" s="34"/>
      <c r="AL28" s="35"/>
      <c r="AM28" s="36"/>
      <c r="AN28" s="34"/>
      <c r="AO28" s="34"/>
      <c r="AP28" s="35"/>
      <c r="AQ28" s="213"/>
      <c r="AR28" s="34"/>
      <c r="AS28" s="34"/>
      <c r="AT28" s="35"/>
      <c r="AU28" s="36"/>
      <c r="AV28" s="67"/>
      <c r="AW28" s="34"/>
      <c r="AX28" s="37"/>
    </row>
    <row r="29" spans="1:50" ht="13.5" thickBot="1" x14ac:dyDescent="0.3">
      <c r="A29" s="181">
        <f t="shared" si="0"/>
        <v>21</v>
      </c>
      <c r="B29" s="207" t="s">
        <v>18</v>
      </c>
      <c r="C29" s="51"/>
      <c r="D29" s="52"/>
      <c r="E29" s="52"/>
      <c r="F29" s="53"/>
      <c r="G29" s="54"/>
      <c r="H29" s="52"/>
      <c r="I29" s="52"/>
      <c r="J29" s="53"/>
      <c r="K29" s="54"/>
      <c r="L29" s="52"/>
      <c r="M29" s="52"/>
      <c r="N29" s="53"/>
      <c r="O29" s="54"/>
      <c r="P29" s="52"/>
      <c r="Q29" s="52"/>
      <c r="R29" s="53"/>
      <c r="S29" s="54"/>
      <c r="T29" s="52"/>
      <c r="U29" s="52"/>
      <c r="V29" s="53"/>
      <c r="W29" s="54"/>
      <c r="X29" s="52"/>
      <c r="Y29" s="52"/>
      <c r="Z29" s="53"/>
      <c r="AA29" s="54"/>
      <c r="AB29" s="52"/>
      <c r="AC29" s="52"/>
      <c r="AD29" s="53"/>
      <c r="AE29" s="54"/>
      <c r="AF29" s="52"/>
      <c r="AG29" s="52"/>
      <c r="AH29" s="53"/>
      <c r="AI29" s="54"/>
      <c r="AJ29" s="52"/>
      <c r="AK29" s="52"/>
      <c r="AL29" s="53"/>
      <c r="AM29" s="54"/>
      <c r="AN29" s="52"/>
      <c r="AO29" s="52"/>
      <c r="AP29" s="24"/>
      <c r="AQ29" s="211"/>
      <c r="AR29" s="52"/>
      <c r="AS29" s="52"/>
      <c r="AT29" s="53"/>
      <c r="AU29" s="54"/>
      <c r="AV29" s="70"/>
      <c r="AW29" s="70"/>
      <c r="AX29" s="55"/>
    </row>
    <row r="30" spans="1:50" ht="13.5" thickBot="1" x14ac:dyDescent="0.3">
      <c r="A30" s="185">
        <f t="shared" si="0"/>
        <v>22</v>
      </c>
      <c r="B30" s="208" t="s">
        <v>54</v>
      </c>
      <c r="C30" s="56"/>
      <c r="D30" s="57"/>
      <c r="E30" s="57"/>
      <c r="F30" s="58"/>
      <c r="G30" s="59"/>
      <c r="H30" s="57"/>
      <c r="I30" s="57"/>
      <c r="J30" s="60"/>
      <c r="K30" s="56"/>
      <c r="L30" s="57"/>
      <c r="M30" s="57"/>
      <c r="N30" s="58"/>
      <c r="O30" s="59"/>
      <c r="P30" s="57"/>
      <c r="Q30" s="57"/>
      <c r="R30" s="60"/>
      <c r="S30" s="56"/>
      <c r="T30" s="57"/>
      <c r="U30" s="57"/>
      <c r="V30" s="58"/>
      <c r="W30" s="59"/>
      <c r="X30" s="57"/>
      <c r="Y30" s="57"/>
      <c r="Z30" s="60"/>
      <c r="AA30" s="56"/>
      <c r="AB30" s="57"/>
      <c r="AC30" s="57"/>
      <c r="AD30" s="58"/>
      <c r="AE30" s="59"/>
      <c r="AF30" s="57"/>
      <c r="AG30" s="57"/>
      <c r="AH30" s="60"/>
      <c r="AI30" s="56"/>
      <c r="AJ30" s="57"/>
      <c r="AK30" s="57"/>
      <c r="AL30" s="58"/>
      <c r="AM30" s="59"/>
      <c r="AN30" s="57"/>
      <c r="AO30" s="57"/>
      <c r="AP30" s="62"/>
      <c r="AQ30" s="212"/>
      <c r="AR30" s="57"/>
      <c r="AS30" s="57"/>
      <c r="AT30" s="60"/>
      <c r="AU30" s="56"/>
      <c r="AV30" s="57"/>
      <c r="AW30" s="57"/>
      <c r="AX30" s="61"/>
    </row>
    <row r="31" spans="1:50" ht="17.25" thickTop="1" thickBot="1" x14ac:dyDescent="0.3">
      <c r="A31" s="837" t="s">
        <v>131</v>
      </c>
      <c r="B31" s="838"/>
      <c r="C31" s="838"/>
      <c r="D31" s="838"/>
      <c r="E31" s="838"/>
      <c r="F31" s="838"/>
      <c r="G31" s="838"/>
      <c r="H31" s="838"/>
      <c r="I31" s="838"/>
      <c r="J31" s="838"/>
      <c r="K31" s="838"/>
      <c r="L31" s="838"/>
      <c r="M31" s="838"/>
      <c r="N31" s="838"/>
      <c r="O31" s="838"/>
      <c r="P31" s="838"/>
      <c r="Q31" s="838"/>
      <c r="R31" s="838"/>
      <c r="S31" s="838"/>
      <c r="T31" s="838"/>
      <c r="U31" s="838"/>
      <c r="V31" s="838"/>
      <c r="W31" s="838"/>
      <c r="X31" s="838"/>
      <c r="Y31" s="838"/>
      <c r="Z31" s="838"/>
      <c r="AA31" s="838"/>
      <c r="AB31" s="838"/>
      <c r="AC31" s="838"/>
      <c r="AD31" s="838"/>
      <c r="AE31" s="838"/>
      <c r="AF31" s="838"/>
      <c r="AG31" s="838"/>
      <c r="AH31" s="838"/>
      <c r="AI31" s="838"/>
      <c r="AJ31" s="838"/>
      <c r="AK31" s="838"/>
      <c r="AL31" s="838"/>
      <c r="AM31" s="838"/>
      <c r="AN31" s="838"/>
      <c r="AO31" s="838"/>
      <c r="AP31" s="838"/>
      <c r="AQ31" s="838"/>
      <c r="AR31" s="838"/>
      <c r="AS31" s="838"/>
      <c r="AT31" s="838"/>
      <c r="AU31" s="838"/>
      <c r="AV31" s="838"/>
      <c r="AW31" s="838"/>
      <c r="AX31" s="839"/>
    </row>
    <row r="32" spans="1:50" ht="12.75" x14ac:dyDescent="0.25">
      <c r="A32" s="27"/>
      <c r="B32" s="146"/>
    </row>
    <row r="33" spans="1:42" ht="12.75" x14ac:dyDescent="0.25">
      <c r="A33" s="27">
        <f>+A30+A7</f>
        <v>26</v>
      </c>
      <c r="B33" s="147"/>
    </row>
    <row r="34" spans="1:42" ht="12.75" x14ac:dyDescent="0.25">
      <c r="A34" s="27"/>
      <c r="B34" s="146"/>
    </row>
    <row r="35" spans="1:42" ht="12.75" x14ac:dyDescent="0.25">
      <c r="A35" s="27"/>
      <c r="B35" s="147"/>
    </row>
    <row r="36" spans="1:42" ht="12.75" x14ac:dyDescent="0.25">
      <c r="A36" s="27"/>
      <c r="B36" s="146"/>
      <c r="C36" s="15"/>
      <c r="D36" s="15"/>
      <c r="E36" s="15"/>
      <c r="F36" s="196"/>
      <c r="G36" s="15"/>
      <c r="H36" s="15"/>
      <c r="I36" s="15"/>
      <c r="J36" s="15"/>
      <c r="K36" s="27"/>
      <c r="S36" s="15"/>
      <c r="T36" s="15"/>
      <c r="U36" s="15"/>
      <c r="V36" s="15"/>
      <c r="W36" s="15"/>
      <c r="X36" s="15"/>
      <c r="Y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15.75" x14ac:dyDescent="0.25">
      <c r="A37" s="27"/>
      <c r="B37" s="146"/>
      <c r="D37" s="10"/>
      <c r="E37" s="10"/>
      <c r="F37" s="13" t="s">
        <v>55</v>
      </c>
      <c r="V37" s="13"/>
    </row>
    <row r="38" spans="1:42" ht="15.75" x14ac:dyDescent="0.25">
      <c r="A38" s="27"/>
      <c r="B38" s="146"/>
      <c r="D38" s="10"/>
      <c r="E38" s="10"/>
      <c r="F38" s="14" t="s">
        <v>51</v>
      </c>
      <c r="G38" s="10"/>
      <c r="V38" s="14" t="s">
        <v>57</v>
      </c>
      <c r="AG38" s="11" t="s">
        <v>49</v>
      </c>
    </row>
    <row r="39" spans="1:42" ht="12.75" x14ac:dyDescent="0.25">
      <c r="A39" s="27"/>
      <c r="B39" s="146"/>
    </row>
    <row r="40" spans="1:42" ht="12.75" x14ac:dyDescent="0.25">
      <c r="A40" s="27"/>
      <c r="B40" s="147"/>
    </row>
    <row r="41" spans="1:42" ht="12.75" x14ac:dyDescent="0.25">
      <c r="A41" s="27"/>
      <c r="B41" s="147"/>
    </row>
    <row r="42" spans="1:42" ht="12.75" x14ac:dyDescent="0.25">
      <c r="A42" s="27"/>
      <c r="B42" s="146"/>
    </row>
    <row r="43" spans="1:42" ht="12.75" x14ac:dyDescent="0.25">
      <c r="A43" s="27"/>
      <c r="B43" s="146"/>
    </row>
    <row r="44" spans="1:42" ht="12.75" x14ac:dyDescent="0.25">
      <c r="A44" s="27"/>
      <c r="B44" s="147"/>
    </row>
    <row r="45" spans="1:42" ht="12.75" x14ac:dyDescent="0.25">
      <c r="A45" s="27"/>
      <c r="B45" s="147"/>
    </row>
    <row r="46" spans="1:42" ht="12.75" x14ac:dyDescent="0.25">
      <c r="A46" s="27"/>
      <c r="B46" s="147"/>
    </row>
    <row r="47" spans="1:42" ht="12.75" x14ac:dyDescent="0.25">
      <c r="A47" s="27"/>
      <c r="B47" s="147"/>
    </row>
    <row r="48" spans="1:42" ht="12.75" x14ac:dyDescent="0.25">
      <c r="A48" s="27"/>
      <c r="B48" s="146"/>
    </row>
    <row r="49" spans="1:2" ht="12.75" x14ac:dyDescent="0.25">
      <c r="A49" s="27"/>
      <c r="B49" s="147"/>
    </row>
    <row r="50" spans="1:2" ht="12.75" x14ac:dyDescent="0.25">
      <c r="A50" s="27"/>
      <c r="B50" s="147"/>
    </row>
    <row r="51" spans="1:2" ht="12.75" x14ac:dyDescent="0.25">
      <c r="A51" s="27"/>
      <c r="B51" s="146"/>
    </row>
    <row r="52" spans="1:2" ht="12.75" x14ac:dyDescent="0.25">
      <c r="A52" s="27"/>
      <c r="B52" s="147"/>
    </row>
    <row r="53" spans="1:2" ht="12.75" x14ac:dyDescent="0.25">
      <c r="A53" s="27"/>
      <c r="B53" s="148"/>
    </row>
  </sheetData>
  <mergeCells count="16">
    <mergeCell ref="AU1:AX1"/>
    <mergeCell ref="A3:AX3"/>
    <mergeCell ref="A8:AX8"/>
    <mergeCell ref="A31:AX31"/>
    <mergeCell ref="W1:Z1"/>
    <mergeCell ref="AA1:AD1"/>
    <mergeCell ref="AE1:AH1"/>
    <mergeCell ref="AI1:AL1"/>
    <mergeCell ref="AM1:AP1"/>
    <mergeCell ref="AQ1:AT1"/>
    <mergeCell ref="B1:B2"/>
    <mergeCell ref="C1:F1"/>
    <mergeCell ref="G1:J1"/>
    <mergeCell ref="K1:N1"/>
    <mergeCell ref="O1:R1"/>
    <mergeCell ref="S1:V1"/>
  </mergeCells>
  <hyperlinks>
    <hyperlink ref="A1" location="'LISTADO DE MANTENIMIENTOS'!A1" display="INICIO" xr:uid="{00000000-0004-0000-13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BB22"/>
  <sheetViews>
    <sheetView workbookViewId="0">
      <selection activeCell="AQ26" sqref="AQ26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" width="2.28515625" style="1" customWidth="1"/>
    <col min="6" max="6" width="4.7109375" style="1" bestFit="1" customWidth="1"/>
    <col min="7" max="8" width="2.28515625" style="1" customWidth="1"/>
    <col min="9" max="9" width="4.7109375" style="1" bestFit="1" customWidth="1"/>
    <col min="10" max="12" width="2.28515625" style="1" customWidth="1"/>
    <col min="13" max="13" width="4.7109375" style="1" bestFit="1" customWidth="1"/>
    <col min="14" max="16" width="2.28515625" style="1" customWidth="1"/>
    <col min="17" max="17" width="4.7109375" style="1" bestFit="1" customWidth="1"/>
    <col min="18" max="20" width="2.28515625" style="1" customWidth="1"/>
    <col min="21" max="21" width="4.7109375" style="1" bestFit="1" customWidth="1"/>
    <col min="22" max="24" width="2.28515625" style="1" customWidth="1"/>
    <col min="25" max="25" width="4.7109375" style="1" bestFit="1" customWidth="1"/>
    <col min="26" max="28" width="2.28515625" style="1" customWidth="1"/>
    <col min="29" max="29" width="4.7109375" style="1" bestFit="1" customWidth="1"/>
    <col min="30" max="32" width="2.28515625" style="1" customWidth="1"/>
    <col min="33" max="33" width="5" style="1" customWidth="1"/>
    <col min="34" max="36" width="2.28515625" style="1" customWidth="1"/>
    <col min="37" max="37" width="4.7109375" style="1" bestFit="1" customWidth="1"/>
    <col min="38" max="40" width="2.28515625" style="1" customWidth="1"/>
    <col min="41" max="41" width="4.7109375" style="1" bestFit="1" customWidth="1"/>
    <col min="42" max="44" width="2.28515625" style="1" customWidth="1"/>
    <col min="45" max="45" width="4.7109375" style="1" bestFit="1" customWidth="1"/>
    <col min="46" max="48" width="2.28515625" style="1" customWidth="1"/>
    <col min="49" max="49" width="4.7109375" style="1" bestFit="1" customWidth="1"/>
    <col min="50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2.75" customHeight="1" thickBot="1" x14ac:dyDescent="0.3">
      <c r="A3" s="901" t="s">
        <v>70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  <c r="W3" s="899"/>
      <c r="X3" s="899"/>
      <c r="Y3" s="899"/>
      <c r="Z3" s="899"/>
      <c r="AA3" s="899"/>
      <c r="AB3" s="899"/>
      <c r="AC3" s="899"/>
      <c r="AD3" s="899"/>
      <c r="AE3" s="899"/>
      <c r="AF3" s="899"/>
      <c r="AG3" s="899"/>
      <c r="AH3" s="899"/>
      <c r="AI3" s="899"/>
      <c r="AJ3" s="899"/>
      <c r="AK3" s="899"/>
      <c r="AL3" s="899"/>
      <c r="AM3" s="899"/>
      <c r="AN3" s="899"/>
      <c r="AO3" s="899"/>
      <c r="AP3" s="899"/>
      <c r="AQ3" s="899"/>
      <c r="AR3" s="899"/>
      <c r="AS3" s="899"/>
      <c r="AT3" s="899"/>
      <c r="AU3" s="899"/>
      <c r="AV3" s="899"/>
      <c r="AW3" s="899"/>
      <c r="AX3" s="900"/>
    </row>
    <row r="4" spans="1:54" s="2" customFormat="1" ht="15" customHeight="1" x14ac:dyDescent="0.25">
      <c r="A4" s="902">
        <v>1</v>
      </c>
      <c r="B4" s="903" t="s">
        <v>152</v>
      </c>
      <c r="C4" s="586"/>
      <c r="D4" s="587"/>
      <c r="E4" s="588"/>
      <c r="F4" s="589"/>
      <c r="G4" s="590"/>
      <c r="H4" s="591"/>
      <c r="I4" s="592"/>
      <c r="J4" s="593"/>
      <c r="K4" s="594"/>
      <c r="L4" s="595"/>
      <c r="M4" s="588"/>
      <c r="N4" s="596"/>
      <c r="O4" s="597"/>
      <c r="P4" s="595"/>
      <c r="Q4" s="588"/>
      <c r="R4" s="596"/>
      <c r="S4" s="597"/>
      <c r="T4" s="595"/>
      <c r="U4" s="588"/>
      <c r="V4" s="596"/>
      <c r="W4" s="597"/>
      <c r="X4" s="595"/>
      <c r="Y4" s="588"/>
      <c r="Z4" s="596"/>
      <c r="AA4" s="597"/>
      <c r="AB4" s="595"/>
      <c r="AC4" s="588"/>
      <c r="AD4" s="589"/>
      <c r="AE4" s="590"/>
      <c r="AF4" s="591"/>
      <c r="AG4" s="592"/>
      <c r="AH4" s="593"/>
      <c r="AI4" s="594"/>
      <c r="AJ4" s="595"/>
      <c r="AK4" s="592"/>
      <c r="AL4" s="596"/>
      <c r="AM4" s="597"/>
      <c r="AN4" s="595"/>
      <c r="AO4" s="592"/>
      <c r="AP4" s="596"/>
      <c r="AQ4" s="598"/>
      <c r="AR4" s="587"/>
      <c r="AS4" s="592"/>
      <c r="AT4" s="599"/>
      <c r="AU4" s="598"/>
      <c r="AV4" s="587"/>
      <c r="AW4" s="592"/>
      <c r="AX4" s="600"/>
      <c r="AY4" s="66"/>
      <c r="AZ4" s="66"/>
      <c r="BA4" s="66"/>
      <c r="BB4" s="66"/>
    </row>
    <row r="5" spans="1:54" s="2" customFormat="1" ht="15" customHeight="1" x14ac:dyDescent="0.25">
      <c r="A5" s="891"/>
      <c r="B5" s="893"/>
      <c r="C5" s="601"/>
      <c r="D5" s="602"/>
      <c r="E5" s="696"/>
      <c r="F5" s="772">
        <v>1</v>
      </c>
      <c r="G5" s="604"/>
      <c r="H5" s="605"/>
      <c r="I5" s="696">
        <v>1</v>
      </c>
      <c r="J5" s="625"/>
      <c r="K5" s="607"/>
      <c r="L5" s="605"/>
      <c r="M5" s="696">
        <v>1</v>
      </c>
      <c r="N5" s="606"/>
      <c r="O5" s="604"/>
      <c r="P5" s="605"/>
      <c r="Q5" s="696">
        <v>1</v>
      </c>
      <c r="R5" s="771"/>
      <c r="S5" s="608"/>
      <c r="T5" s="605"/>
      <c r="U5" s="696">
        <v>1</v>
      </c>
      <c r="V5" s="606"/>
      <c r="W5" s="604"/>
      <c r="X5" s="605"/>
      <c r="Y5" s="696">
        <v>1</v>
      </c>
      <c r="Z5" s="606"/>
      <c r="AA5" s="604"/>
      <c r="AB5" s="605"/>
      <c r="AC5" s="696">
        <v>1</v>
      </c>
      <c r="AD5" s="603"/>
      <c r="AE5" s="604"/>
      <c r="AF5" s="605"/>
      <c r="AG5" s="696">
        <v>1</v>
      </c>
      <c r="AH5" s="606"/>
      <c r="AI5" s="607"/>
      <c r="AJ5" s="605"/>
      <c r="AK5" s="696">
        <v>1</v>
      </c>
      <c r="AL5" s="606"/>
      <c r="AM5" s="604"/>
      <c r="AN5" s="605"/>
      <c r="AO5" s="696">
        <v>1</v>
      </c>
      <c r="AP5" s="606"/>
      <c r="AQ5" s="609"/>
      <c r="AR5" s="602"/>
      <c r="AS5" s="696">
        <v>1</v>
      </c>
      <c r="AT5" s="610"/>
      <c r="AU5" s="609"/>
      <c r="AV5" s="602"/>
      <c r="AW5" s="696">
        <v>1</v>
      </c>
      <c r="AX5" s="612"/>
      <c r="AY5" s="66"/>
      <c r="AZ5" s="66"/>
      <c r="BA5" s="66"/>
      <c r="BB5" s="66"/>
    </row>
    <row r="6" spans="1:54" s="2" customFormat="1" ht="12.75" customHeight="1" x14ac:dyDescent="0.25">
      <c r="A6" s="890">
        <f>+A4+1</f>
        <v>2</v>
      </c>
      <c r="B6" s="892" t="s">
        <v>147</v>
      </c>
      <c r="C6" s="613"/>
      <c r="D6" s="614"/>
      <c r="E6" s="615"/>
      <c r="F6" s="616"/>
      <c r="G6" s="617"/>
      <c r="H6" s="618"/>
      <c r="I6" s="615"/>
      <c r="J6" s="619"/>
      <c r="K6" s="620"/>
      <c r="L6" s="618"/>
      <c r="M6" s="615"/>
      <c r="N6" s="619"/>
      <c r="O6" s="617"/>
      <c r="P6" s="618"/>
      <c r="Q6" s="615"/>
      <c r="R6" s="619"/>
      <c r="S6" s="617"/>
      <c r="T6" s="618"/>
      <c r="U6" s="615"/>
      <c r="V6" s="619"/>
      <c r="W6" s="617"/>
      <c r="X6" s="618"/>
      <c r="Y6" s="615"/>
      <c r="Z6" s="619"/>
      <c r="AA6" s="617"/>
      <c r="AB6" s="618"/>
      <c r="AC6" s="615"/>
      <c r="AD6" s="616"/>
      <c r="AE6" s="617"/>
      <c r="AF6" s="618"/>
      <c r="AG6" s="615"/>
      <c r="AH6" s="619"/>
      <c r="AI6" s="620"/>
      <c r="AJ6" s="618"/>
      <c r="AK6" s="615"/>
      <c r="AL6" s="619"/>
      <c r="AM6" s="617"/>
      <c r="AN6" s="618"/>
      <c r="AO6" s="615"/>
      <c r="AP6" s="619"/>
      <c r="AQ6" s="621"/>
      <c r="AR6" s="614"/>
      <c r="AS6" s="615"/>
      <c r="AT6" s="622"/>
      <c r="AU6" s="621"/>
      <c r="AV6" s="623"/>
      <c r="AW6" s="615"/>
      <c r="AX6" s="624"/>
      <c r="AY6" s="66"/>
      <c r="AZ6" s="66"/>
      <c r="BA6" s="66"/>
      <c r="BB6" s="66"/>
    </row>
    <row r="7" spans="1:54" s="2" customFormat="1" ht="12.75" x14ac:dyDescent="0.25">
      <c r="A7" s="891"/>
      <c r="B7" s="893"/>
      <c r="C7" s="601"/>
      <c r="D7" s="602"/>
      <c r="E7" s="696"/>
      <c r="F7" s="772">
        <v>1</v>
      </c>
      <c r="G7" s="604"/>
      <c r="H7" s="605"/>
      <c r="I7" s="696">
        <v>1</v>
      </c>
      <c r="J7" s="625"/>
      <c r="K7" s="607"/>
      <c r="L7" s="605"/>
      <c r="M7" s="696">
        <v>1</v>
      </c>
      <c r="N7" s="606"/>
      <c r="O7" s="604"/>
      <c r="P7" s="605"/>
      <c r="Q7" s="696">
        <v>1</v>
      </c>
      <c r="R7" s="606"/>
      <c r="S7" s="604"/>
      <c r="T7" s="605"/>
      <c r="U7" s="696">
        <v>1</v>
      </c>
      <c r="V7" s="606"/>
      <c r="W7" s="604"/>
      <c r="X7" s="605"/>
      <c r="Y7" s="696">
        <v>1</v>
      </c>
      <c r="Z7" s="606"/>
      <c r="AA7" s="604"/>
      <c r="AB7" s="605"/>
      <c r="AC7" s="696">
        <v>1</v>
      </c>
      <c r="AD7" s="603"/>
      <c r="AE7" s="604"/>
      <c r="AF7" s="605"/>
      <c r="AG7" s="696">
        <v>1</v>
      </c>
      <c r="AH7" s="606"/>
      <c r="AI7" s="607"/>
      <c r="AJ7" s="605"/>
      <c r="AK7" s="696">
        <v>1</v>
      </c>
      <c r="AL7" s="606"/>
      <c r="AM7" s="604"/>
      <c r="AN7" s="605"/>
      <c r="AO7" s="696">
        <v>1</v>
      </c>
      <c r="AP7" s="606"/>
      <c r="AQ7" s="609"/>
      <c r="AR7" s="602"/>
      <c r="AS7" s="696">
        <v>1</v>
      </c>
      <c r="AT7" s="610"/>
      <c r="AU7" s="609"/>
      <c r="AV7" s="611"/>
      <c r="AW7" s="696">
        <v>1</v>
      </c>
      <c r="AX7" s="612"/>
      <c r="AY7" s="66"/>
      <c r="AZ7" s="66"/>
      <c r="BA7" s="66"/>
      <c r="BB7" s="66"/>
    </row>
    <row r="8" spans="1:54" x14ac:dyDescent="0.25">
      <c r="A8" s="890">
        <f>+A6+1</f>
        <v>3</v>
      </c>
      <c r="B8" s="892" t="s">
        <v>148</v>
      </c>
      <c r="C8" s="613"/>
      <c r="D8" s="614"/>
      <c r="E8" s="615"/>
      <c r="F8" s="616"/>
      <c r="G8" s="617"/>
      <c r="H8" s="618"/>
      <c r="I8" s="615"/>
      <c r="J8" s="619"/>
      <c r="K8" s="620"/>
      <c r="L8" s="618"/>
      <c r="M8" s="615"/>
      <c r="N8" s="619"/>
      <c r="O8" s="617"/>
      <c r="P8" s="618"/>
      <c r="Q8" s="615"/>
      <c r="R8" s="619"/>
      <c r="S8" s="617"/>
      <c r="T8" s="618"/>
      <c r="U8" s="615"/>
      <c r="V8" s="619"/>
      <c r="W8" s="617"/>
      <c r="X8" s="618"/>
      <c r="Y8" s="615"/>
      <c r="Z8" s="619"/>
      <c r="AA8" s="617"/>
      <c r="AB8" s="618"/>
      <c r="AC8" s="615"/>
      <c r="AD8" s="616"/>
      <c r="AE8" s="617"/>
      <c r="AF8" s="618"/>
      <c r="AG8" s="615"/>
      <c r="AH8" s="619"/>
      <c r="AI8" s="620"/>
      <c r="AJ8" s="618"/>
      <c r="AK8" s="615"/>
      <c r="AL8" s="619"/>
      <c r="AM8" s="617"/>
      <c r="AN8" s="618"/>
      <c r="AO8" s="615"/>
      <c r="AP8" s="619"/>
      <c r="AQ8" s="621"/>
      <c r="AR8" s="614"/>
      <c r="AS8" s="615"/>
      <c r="AT8" s="622"/>
      <c r="AU8" s="621"/>
      <c r="AV8" s="614"/>
      <c r="AW8" s="615"/>
      <c r="AX8" s="624"/>
      <c r="AY8" s="68"/>
      <c r="AZ8" s="68"/>
      <c r="BA8" s="68"/>
      <c r="BB8" s="68"/>
    </row>
    <row r="9" spans="1:54" x14ac:dyDescent="0.25">
      <c r="A9" s="891"/>
      <c r="B9" s="893"/>
      <c r="C9" s="601"/>
      <c r="D9" s="602"/>
      <c r="E9" s="696"/>
      <c r="F9" s="772">
        <v>1</v>
      </c>
      <c r="G9" s="604"/>
      <c r="H9" s="605"/>
      <c r="I9" s="696">
        <v>1</v>
      </c>
      <c r="J9" s="625"/>
      <c r="K9" s="607"/>
      <c r="L9" s="605"/>
      <c r="M9" s="696">
        <v>1</v>
      </c>
      <c r="N9" s="606"/>
      <c r="O9" s="604"/>
      <c r="P9" s="605"/>
      <c r="Q9" s="696">
        <v>1</v>
      </c>
      <c r="R9" s="606"/>
      <c r="S9" s="604"/>
      <c r="T9" s="605"/>
      <c r="U9" s="696">
        <v>1</v>
      </c>
      <c r="V9" s="606"/>
      <c r="W9" s="604"/>
      <c r="X9" s="605"/>
      <c r="Y9" s="696">
        <v>1</v>
      </c>
      <c r="Z9" s="606"/>
      <c r="AA9" s="604"/>
      <c r="AB9" s="605"/>
      <c r="AC9" s="696">
        <v>1</v>
      </c>
      <c r="AD9" s="603"/>
      <c r="AE9" s="604"/>
      <c r="AF9" s="605"/>
      <c r="AG9" s="696">
        <v>1</v>
      </c>
      <c r="AH9" s="606"/>
      <c r="AI9" s="607"/>
      <c r="AJ9" s="605"/>
      <c r="AK9" s="696">
        <v>1</v>
      </c>
      <c r="AL9" s="606"/>
      <c r="AM9" s="604"/>
      <c r="AN9" s="605"/>
      <c r="AO9" s="696">
        <v>1</v>
      </c>
      <c r="AP9" s="606"/>
      <c r="AQ9" s="609"/>
      <c r="AR9" s="602"/>
      <c r="AS9" s="696">
        <v>1</v>
      </c>
      <c r="AT9" s="610"/>
      <c r="AU9" s="609"/>
      <c r="AV9" s="602"/>
      <c r="AW9" s="696">
        <v>1</v>
      </c>
      <c r="AX9" s="612"/>
      <c r="AY9" s="68"/>
      <c r="AZ9" s="68"/>
      <c r="BA9" s="68"/>
      <c r="BB9" s="68"/>
    </row>
    <row r="10" spans="1:54" ht="13.5" thickBot="1" x14ac:dyDescent="0.3">
      <c r="A10" s="582"/>
      <c r="B10" s="583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5"/>
      <c r="AY10" s="68"/>
      <c r="AZ10" s="68"/>
      <c r="BA10" s="68"/>
      <c r="BB10" s="68"/>
    </row>
    <row r="11" spans="1:54" ht="16.5" thickBot="1" x14ac:dyDescent="0.3">
      <c r="A11" s="898" t="s">
        <v>68</v>
      </c>
      <c r="B11" s="899"/>
      <c r="C11" s="899"/>
      <c r="D11" s="899"/>
      <c r="E11" s="899"/>
      <c r="F11" s="899"/>
      <c r="G11" s="899"/>
      <c r="H11" s="899"/>
      <c r="I11" s="899"/>
      <c r="J11" s="899"/>
      <c r="K11" s="899"/>
      <c r="L11" s="899"/>
      <c r="M11" s="899"/>
      <c r="N11" s="899"/>
      <c r="O11" s="899"/>
      <c r="P11" s="899"/>
      <c r="Q11" s="899"/>
      <c r="R11" s="899"/>
      <c r="S11" s="899"/>
      <c r="T11" s="899"/>
      <c r="U11" s="899"/>
      <c r="V11" s="899"/>
      <c r="W11" s="899"/>
      <c r="X11" s="899"/>
      <c r="Y11" s="899"/>
      <c r="Z11" s="899"/>
      <c r="AA11" s="899"/>
      <c r="AB11" s="899"/>
      <c r="AC11" s="899"/>
      <c r="AD11" s="899"/>
      <c r="AE11" s="899"/>
      <c r="AF11" s="899"/>
      <c r="AG11" s="899"/>
      <c r="AH11" s="899"/>
      <c r="AI11" s="899"/>
      <c r="AJ11" s="899"/>
      <c r="AK11" s="899"/>
      <c r="AL11" s="899"/>
      <c r="AM11" s="899"/>
      <c r="AN11" s="899"/>
      <c r="AO11" s="899"/>
      <c r="AP11" s="899"/>
      <c r="AQ11" s="899"/>
      <c r="AR11" s="899"/>
      <c r="AS11" s="899"/>
      <c r="AT11" s="899"/>
      <c r="AU11" s="899"/>
      <c r="AV11" s="899"/>
      <c r="AW11" s="899"/>
      <c r="AX11" s="900"/>
      <c r="AY11" s="68"/>
      <c r="AZ11" s="68"/>
      <c r="BA11" s="68"/>
      <c r="BB11" s="68"/>
    </row>
    <row r="12" spans="1:54" x14ac:dyDescent="0.25">
      <c r="A12" s="874">
        <v>1</v>
      </c>
      <c r="B12" s="876" t="s">
        <v>149</v>
      </c>
      <c r="C12" s="626"/>
      <c r="D12" s="591"/>
      <c r="E12" s="592"/>
      <c r="F12" s="593"/>
      <c r="G12" s="590"/>
      <c r="H12" s="591"/>
      <c r="I12" s="592"/>
      <c r="J12" s="593"/>
      <c r="K12" s="590"/>
      <c r="L12" s="591"/>
      <c r="M12" s="592"/>
      <c r="N12" s="593"/>
      <c r="O12" s="590"/>
      <c r="P12" s="591"/>
      <c r="Q12" s="592"/>
      <c r="R12" s="593"/>
      <c r="S12" s="590"/>
      <c r="T12" s="591"/>
      <c r="U12" s="592"/>
      <c r="V12" s="593"/>
      <c r="W12" s="590"/>
      <c r="X12" s="591"/>
      <c r="Y12" s="592"/>
      <c r="Z12" s="593"/>
      <c r="AA12" s="590"/>
      <c r="AB12" s="591"/>
      <c r="AC12" s="592"/>
      <c r="AD12" s="593"/>
      <c r="AE12" s="590"/>
      <c r="AF12" s="591"/>
      <c r="AG12" s="592"/>
      <c r="AH12" s="593"/>
      <c r="AI12" s="590"/>
      <c r="AJ12" s="591"/>
      <c r="AK12" s="592"/>
      <c r="AL12" s="593"/>
      <c r="AM12" s="590"/>
      <c r="AN12" s="591"/>
      <c r="AO12" s="592"/>
      <c r="AP12" s="593"/>
      <c r="AQ12" s="590"/>
      <c r="AR12" s="591"/>
      <c r="AS12" s="592"/>
      <c r="AT12" s="593"/>
      <c r="AU12" s="590"/>
      <c r="AV12" s="627"/>
      <c r="AW12" s="592"/>
      <c r="AX12" s="628"/>
      <c r="AY12" s="68"/>
      <c r="AZ12" s="68"/>
      <c r="BA12" s="68"/>
      <c r="BB12" s="68"/>
    </row>
    <row r="13" spans="1:54" x14ac:dyDescent="0.25">
      <c r="A13" s="875"/>
      <c r="B13" s="877"/>
      <c r="C13" s="629"/>
      <c r="D13" s="630"/>
      <c r="E13" s="697"/>
      <c r="F13" s="772">
        <v>1</v>
      </c>
      <c r="G13" s="632"/>
      <c r="H13" s="630"/>
      <c r="I13" s="696">
        <v>1</v>
      </c>
      <c r="J13" s="631"/>
      <c r="K13" s="632"/>
      <c r="L13" s="630"/>
      <c r="M13" s="696">
        <v>1</v>
      </c>
      <c r="N13" s="631"/>
      <c r="O13" s="632"/>
      <c r="P13" s="630"/>
      <c r="Q13" s="696">
        <v>1</v>
      </c>
      <c r="R13" s="631"/>
      <c r="S13" s="632"/>
      <c r="T13" s="630"/>
      <c r="U13" s="696">
        <v>1</v>
      </c>
      <c r="V13" s="631"/>
      <c r="W13" s="632"/>
      <c r="X13" s="630"/>
      <c r="Y13" s="696">
        <v>1</v>
      </c>
      <c r="Z13" s="631"/>
      <c r="AA13" s="632"/>
      <c r="AB13" s="630"/>
      <c r="AC13" s="696">
        <v>1</v>
      </c>
      <c r="AD13" s="631"/>
      <c r="AE13" s="632"/>
      <c r="AF13" s="630"/>
      <c r="AG13" s="696">
        <v>1</v>
      </c>
      <c r="AH13" s="631"/>
      <c r="AI13" s="632"/>
      <c r="AJ13" s="630"/>
      <c r="AK13" s="696">
        <v>1</v>
      </c>
      <c r="AL13" s="631"/>
      <c r="AM13" s="632"/>
      <c r="AN13" s="630"/>
      <c r="AO13" s="696">
        <v>1</v>
      </c>
      <c r="AP13" s="631"/>
      <c r="AQ13" s="632"/>
      <c r="AR13" s="630"/>
      <c r="AS13" s="696">
        <v>1</v>
      </c>
      <c r="AT13" s="631"/>
      <c r="AU13" s="632"/>
      <c r="AV13" s="633"/>
      <c r="AW13" s="696">
        <v>1</v>
      </c>
      <c r="AX13" s="634"/>
      <c r="AY13" s="68"/>
      <c r="AZ13" s="68"/>
      <c r="BA13" s="68"/>
      <c r="BB13" s="68"/>
    </row>
    <row r="14" spans="1:54" x14ac:dyDescent="0.25">
      <c r="A14" s="894">
        <f>A12+1</f>
        <v>2</v>
      </c>
      <c r="B14" s="896" t="s">
        <v>150</v>
      </c>
      <c r="C14" s="635"/>
      <c r="D14" s="618"/>
      <c r="E14" s="615"/>
      <c r="F14" s="619"/>
      <c r="G14" s="617"/>
      <c r="H14" s="618"/>
      <c r="I14" s="615"/>
      <c r="J14" s="619"/>
      <c r="K14" s="617"/>
      <c r="L14" s="618"/>
      <c r="M14" s="615"/>
      <c r="N14" s="619"/>
      <c r="O14" s="617"/>
      <c r="P14" s="618"/>
      <c r="Q14" s="615"/>
      <c r="R14" s="619"/>
      <c r="S14" s="617"/>
      <c r="T14" s="618"/>
      <c r="U14" s="615"/>
      <c r="V14" s="619"/>
      <c r="W14" s="617"/>
      <c r="X14" s="618"/>
      <c r="Y14" s="615"/>
      <c r="Z14" s="619"/>
      <c r="AA14" s="617"/>
      <c r="AB14" s="618"/>
      <c r="AC14" s="615"/>
      <c r="AD14" s="619"/>
      <c r="AE14" s="617"/>
      <c r="AF14" s="618"/>
      <c r="AG14" s="615"/>
      <c r="AH14" s="619"/>
      <c r="AI14" s="617"/>
      <c r="AJ14" s="618"/>
      <c r="AK14" s="615"/>
      <c r="AL14" s="619"/>
      <c r="AM14" s="617"/>
      <c r="AN14" s="618"/>
      <c r="AO14" s="615"/>
      <c r="AP14" s="619"/>
      <c r="AQ14" s="617"/>
      <c r="AR14" s="618"/>
      <c r="AS14" s="615"/>
      <c r="AT14" s="619"/>
      <c r="AU14" s="617"/>
      <c r="AV14" s="636"/>
      <c r="AW14" s="615"/>
      <c r="AX14" s="637"/>
      <c r="AY14" s="68"/>
      <c r="AZ14" s="68"/>
      <c r="BA14" s="68"/>
      <c r="BB14" s="68"/>
    </row>
    <row r="15" spans="1:54" ht="12" thickBot="1" x14ac:dyDescent="0.3">
      <c r="A15" s="895"/>
      <c r="B15" s="897"/>
      <c r="C15" s="629"/>
      <c r="D15" s="773"/>
      <c r="E15" s="774"/>
      <c r="F15" s="775">
        <v>1</v>
      </c>
      <c r="G15" s="632"/>
      <c r="H15" s="630"/>
      <c r="I15" s="697">
        <v>1</v>
      </c>
      <c r="J15" s="631"/>
      <c r="K15" s="632"/>
      <c r="L15" s="630"/>
      <c r="M15" s="697">
        <v>1</v>
      </c>
      <c r="N15" s="631"/>
      <c r="O15" s="632"/>
      <c r="P15" s="630"/>
      <c r="Q15" s="697">
        <v>1</v>
      </c>
      <c r="R15" s="631"/>
      <c r="S15" s="632"/>
      <c r="T15" s="630"/>
      <c r="U15" s="696">
        <v>1</v>
      </c>
      <c r="V15" s="631"/>
      <c r="W15" s="632"/>
      <c r="X15" s="630"/>
      <c r="Y15" s="696">
        <v>1</v>
      </c>
      <c r="Z15" s="631"/>
      <c r="AA15" s="632"/>
      <c r="AB15" s="630"/>
      <c r="AC15" s="696">
        <v>1</v>
      </c>
      <c r="AD15" s="631"/>
      <c r="AE15" s="632"/>
      <c r="AF15" s="630"/>
      <c r="AG15" s="696">
        <v>1</v>
      </c>
      <c r="AH15" s="631"/>
      <c r="AI15" s="632"/>
      <c r="AJ15" s="630"/>
      <c r="AK15" s="696">
        <v>1</v>
      </c>
      <c r="AL15" s="631"/>
      <c r="AM15" s="632"/>
      <c r="AN15" s="630"/>
      <c r="AO15" s="696">
        <v>1</v>
      </c>
      <c r="AP15" s="631"/>
      <c r="AQ15" s="632"/>
      <c r="AR15" s="630"/>
      <c r="AS15" s="696">
        <v>1</v>
      </c>
      <c r="AT15" s="631"/>
      <c r="AU15" s="632"/>
      <c r="AV15" s="633"/>
      <c r="AW15" s="696">
        <v>1</v>
      </c>
      <c r="AX15" s="634"/>
      <c r="AY15" s="68"/>
      <c r="AZ15" s="68"/>
      <c r="BA15" s="68"/>
      <c r="BB15" s="68"/>
    </row>
    <row r="16" spans="1:54" ht="17.25" thickTop="1" thickBot="1" x14ac:dyDescent="0.3">
      <c r="A16" s="868" t="s">
        <v>146</v>
      </c>
      <c r="B16" s="869"/>
      <c r="C16" s="887">
        <f>(F5+F7+F9+F13+F15)/5</f>
        <v>1</v>
      </c>
      <c r="D16" s="888"/>
      <c r="E16" s="888"/>
      <c r="F16" s="889"/>
      <c r="G16" s="887">
        <f>(I5+I7+I9+I13+I15)/5</f>
        <v>1</v>
      </c>
      <c r="H16" s="888"/>
      <c r="I16" s="888"/>
      <c r="J16" s="889"/>
      <c r="K16" s="887">
        <f>(M5+M7+M9+M13+M15)/5</f>
        <v>1</v>
      </c>
      <c r="L16" s="888"/>
      <c r="M16" s="888"/>
      <c r="N16" s="889"/>
      <c r="O16" s="887">
        <f>(Q5+Q7+Q9+Q13+Q15)/5</f>
        <v>1</v>
      </c>
      <c r="P16" s="888"/>
      <c r="Q16" s="888"/>
      <c r="R16" s="889"/>
      <c r="S16" s="880">
        <f>(U5+U7+U9+U13+U15)/5</f>
        <v>1</v>
      </c>
      <c r="T16" s="881"/>
      <c r="U16" s="881"/>
      <c r="V16" s="882"/>
      <c r="W16" s="880">
        <f>(Y5+Y7+Y9+Y13+Y15)/5</f>
        <v>1</v>
      </c>
      <c r="X16" s="881"/>
      <c r="Y16" s="881"/>
      <c r="Z16" s="882"/>
      <c r="AA16" s="880">
        <f>(AC5+AC7+AC9+AC13+AC15)/5</f>
        <v>1</v>
      </c>
      <c r="AB16" s="881"/>
      <c r="AC16" s="881"/>
      <c r="AD16" s="882"/>
      <c r="AE16" s="880">
        <f>(AG5+AG7+AG9+AG13+AG15)/5</f>
        <v>1</v>
      </c>
      <c r="AF16" s="881"/>
      <c r="AG16" s="881"/>
      <c r="AH16" s="882"/>
      <c r="AI16" s="880">
        <f>(AK5+AK7+AK9+AK13+AK15)/5</f>
        <v>1</v>
      </c>
      <c r="AJ16" s="881"/>
      <c r="AK16" s="881"/>
      <c r="AL16" s="882"/>
      <c r="AM16" s="880">
        <f>(AO5+AO7+AO9+AO13+AO15)/5</f>
        <v>1</v>
      </c>
      <c r="AN16" s="881"/>
      <c r="AO16" s="881"/>
      <c r="AP16" s="882"/>
      <c r="AQ16" s="880">
        <f>(AS5+AS7+AS9+AS13+AS15)/5</f>
        <v>1</v>
      </c>
      <c r="AR16" s="881"/>
      <c r="AS16" s="881"/>
      <c r="AT16" s="882"/>
      <c r="AU16" s="880">
        <f>(AW5+AW7+AW9+AW13+AW15)/5</f>
        <v>1</v>
      </c>
      <c r="AV16" s="881"/>
      <c r="AW16" s="881"/>
      <c r="AX16" s="883"/>
      <c r="AY16" s="68"/>
      <c r="AZ16" s="68"/>
      <c r="BA16" s="68"/>
      <c r="BB16" s="68"/>
    </row>
    <row r="17" spans="1:54" ht="16.5" thickBot="1" x14ac:dyDescent="0.3">
      <c r="A17" s="856" t="s">
        <v>145</v>
      </c>
      <c r="B17" s="857"/>
      <c r="C17" s="884"/>
      <c r="D17" s="885"/>
      <c r="E17" s="885"/>
      <c r="F17" s="885"/>
      <c r="G17" s="885"/>
      <c r="H17" s="885"/>
      <c r="I17" s="885"/>
      <c r="J17" s="885"/>
      <c r="K17" s="885"/>
      <c r="L17" s="885"/>
      <c r="M17" s="885"/>
      <c r="N17" s="885"/>
      <c r="O17" s="885"/>
      <c r="P17" s="885"/>
      <c r="Q17" s="885"/>
      <c r="R17" s="885"/>
      <c r="S17" s="885"/>
      <c r="T17" s="885"/>
      <c r="U17" s="885"/>
      <c r="V17" s="885"/>
      <c r="W17" s="885"/>
      <c r="X17" s="885"/>
      <c r="Y17" s="885"/>
      <c r="Z17" s="885"/>
      <c r="AA17" s="885"/>
      <c r="AB17" s="885"/>
      <c r="AC17" s="885"/>
      <c r="AD17" s="885"/>
      <c r="AE17" s="885"/>
      <c r="AF17" s="885"/>
      <c r="AG17" s="885"/>
      <c r="AH17" s="885"/>
      <c r="AI17" s="885"/>
      <c r="AJ17" s="885"/>
      <c r="AK17" s="885"/>
      <c r="AL17" s="885"/>
      <c r="AM17" s="885"/>
      <c r="AN17" s="885"/>
      <c r="AO17" s="885"/>
      <c r="AP17" s="885"/>
      <c r="AQ17" s="885"/>
      <c r="AR17" s="885"/>
      <c r="AS17" s="885"/>
      <c r="AT17" s="885"/>
      <c r="AU17" s="885"/>
      <c r="AV17" s="885"/>
      <c r="AW17" s="885"/>
      <c r="AX17" s="886"/>
      <c r="AY17" s="68"/>
      <c r="AZ17" s="68"/>
      <c r="BA17" s="68"/>
      <c r="BB17" s="68"/>
    </row>
    <row r="18" spans="1:54" ht="20.25" thickTop="1" thickBot="1" x14ac:dyDescent="0.3">
      <c r="A18" s="858">
        <f>SUM(C18:AX18)</f>
        <v>1</v>
      </c>
      <c r="B18" s="859"/>
      <c r="C18" s="878">
        <f>SUM(C16:AX16)/12</f>
        <v>1</v>
      </c>
      <c r="D18" s="826"/>
      <c r="E18" s="826"/>
      <c r="F18" s="826"/>
      <c r="G18" s="826"/>
      <c r="H18" s="826"/>
      <c r="I18" s="826"/>
      <c r="J18" s="826"/>
      <c r="K18" s="826"/>
      <c r="L18" s="826"/>
      <c r="M18" s="826"/>
      <c r="N18" s="826"/>
      <c r="O18" s="826"/>
      <c r="P18" s="826"/>
      <c r="Q18" s="826"/>
      <c r="R18" s="826"/>
      <c r="S18" s="826"/>
      <c r="T18" s="826"/>
      <c r="U18" s="826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  <c r="AW18" s="826"/>
      <c r="AX18" s="879"/>
      <c r="AY18" s="68"/>
      <c r="AZ18" s="68"/>
      <c r="BA18" s="68"/>
      <c r="BB18" s="68"/>
    </row>
    <row r="19" spans="1:54" ht="12" thickTop="1" x14ac:dyDescent="0.25">
      <c r="B19" s="402"/>
      <c r="AY19" s="68"/>
      <c r="AZ19" s="68"/>
      <c r="BA19" s="68"/>
      <c r="BB19" s="68"/>
    </row>
    <row r="20" spans="1:54" x14ac:dyDescent="0.25">
      <c r="B20" s="402"/>
      <c r="C20" s="27"/>
      <c r="D20" s="27"/>
      <c r="E20" s="27"/>
      <c r="F20" s="677"/>
      <c r="G20" s="27"/>
      <c r="H20" s="27"/>
      <c r="I20" s="27"/>
      <c r="J20" s="27"/>
      <c r="K20" s="27"/>
      <c r="S20" s="27"/>
      <c r="T20" s="27"/>
      <c r="U20" s="27"/>
      <c r="V20" s="27"/>
      <c r="W20" s="27"/>
      <c r="X20" s="27"/>
      <c r="Y20" s="27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1:54" ht="15.75" customHeight="1" x14ac:dyDescent="0.25">
      <c r="B21" s="402"/>
      <c r="C21" s="829" t="s">
        <v>50</v>
      </c>
      <c r="D21" s="829"/>
      <c r="E21" s="829"/>
      <c r="F21" s="829"/>
      <c r="G21" s="829"/>
      <c r="H21" s="829"/>
      <c r="I21" s="829"/>
      <c r="J21" s="829"/>
      <c r="K21" s="829"/>
      <c r="L21" s="829"/>
      <c r="M21" s="829"/>
      <c r="N21" s="829"/>
      <c r="S21" s="27"/>
      <c r="T21" s="27"/>
      <c r="U21" s="27"/>
      <c r="V21" s="63"/>
      <c r="W21" s="27"/>
      <c r="X21" s="27"/>
      <c r="Y21" s="27"/>
      <c r="AG21" s="790"/>
      <c r="AH21" s="790"/>
      <c r="AI21" s="790"/>
      <c r="AJ21" s="790"/>
      <c r="AK21" s="790"/>
      <c r="AL21" s="790"/>
      <c r="AM21" s="790"/>
      <c r="AN21" s="790"/>
      <c r="AO21" s="790"/>
      <c r="AP21" s="790"/>
    </row>
    <row r="22" spans="1:54" ht="15.75" x14ac:dyDescent="0.25">
      <c r="B22" s="402"/>
      <c r="C22" s="828" t="s">
        <v>51</v>
      </c>
      <c r="D22" s="828"/>
      <c r="E22" s="828"/>
      <c r="F22" s="828"/>
      <c r="G22" s="828"/>
      <c r="H22" s="828"/>
      <c r="I22" s="828"/>
      <c r="J22" s="828"/>
      <c r="K22" s="828"/>
      <c r="L22" s="828"/>
      <c r="M22" s="828"/>
      <c r="N22" s="828"/>
      <c r="S22" s="27"/>
      <c r="T22" s="27"/>
      <c r="U22" s="27"/>
      <c r="V22" s="64"/>
      <c r="W22" s="27"/>
      <c r="X22" s="27"/>
      <c r="Y22" s="27"/>
      <c r="AG22" s="713" t="s">
        <v>49</v>
      </c>
      <c r="AH22" s="713"/>
      <c r="AI22" s="713"/>
      <c r="AJ22" s="713"/>
      <c r="AK22" s="713"/>
      <c r="AL22" s="713"/>
      <c r="AM22" s="713"/>
      <c r="AN22" s="713"/>
      <c r="AO22" s="713"/>
      <c r="AP22" s="713"/>
    </row>
  </sheetData>
  <mergeCells count="45">
    <mergeCell ref="A6:A7"/>
    <mergeCell ref="B6:B7"/>
    <mergeCell ref="A11:AX11"/>
    <mergeCell ref="AU1:AX1"/>
    <mergeCell ref="A3:AX3"/>
    <mergeCell ref="A4:A5"/>
    <mergeCell ref="B4:B5"/>
    <mergeCell ref="AE1:AH1"/>
    <mergeCell ref="AI1:AL1"/>
    <mergeCell ref="AM1:AP1"/>
    <mergeCell ref="AQ1:AT1"/>
    <mergeCell ref="W1:Z1"/>
    <mergeCell ref="AA1:AD1"/>
    <mergeCell ref="B1:B2"/>
    <mergeCell ref="C1:F1"/>
    <mergeCell ref="G1:J1"/>
    <mergeCell ref="K1:N1"/>
    <mergeCell ref="O1:R1"/>
    <mergeCell ref="S1:V1"/>
    <mergeCell ref="S16:V16"/>
    <mergeCell ref="G16:J16"/>
    <mergeCell ref="A18:B18"/>
    <mergeCell ref="A8:A9"/>
    <mergeCell ref="B8:B9"/>
    <mergeCell ref="A16:B16"/>
    <mergeCell ref="C16:F16"/>
    <mergeCell ref="A17:B17"/>
    <mergeCell ref="A14:A15"/>
    <mergeCell ref="B14:B15"/>
    <mergeCell ref="C22:N22"/>
    <mergeCell ref="C21:N21"/>
    <mergeCell ref="AG21:AP21"/>
    <mergeCell ref="A12:A13"/>
    <mergeCell ref="B12:B13"/>
    <mergeCell ref="C18:AX18"/>
    <mergeCell ref="AA16:AD16"/>
    <mergeCell ref="AI16:AL16"/>
    <mergeCell ref="AM16:AP16"/>
    <mergeCell ref="AU16:AX16"/>
    <mergeCell ref="C17:AX17"/>
    <mergeCell ref="W16:Z16"/>
    <mergeCell ref="AE16:AH16"/>
    <mergeCell ref="AQ16:AT16"/>
    <mergeCell ref="K16:N16"/>
    <mergeCell ref="O16:R16"/>
  </mergeCells>
  <hyperlinks>
    <hyperlink ref="A1" location="'LISTADO DE MANTENIMIENTOS'!A1" display="INICIO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AX83"/>
  <sheetViews>
    <sheetView topLeftCell="A46" zoomScale="85" zoomScaleNormal="85" workbookViewId="0">
      <selection activeCell="AM79" sqref="AM79:AX79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3">
        <v>1</v>
      </c>
      <c r="L2" s="4">
        <v>2</v>
      </c>
      <c r="M2" s="4">
        <v>3</v>
      </c>
      <c r="N2" s="5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9.9499999999999993" customHeight="1" x14ac:dyDescent="0.25">
      <c r="A3" s="288"/>
      <c r="B3" s="551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552"/>
      <c r="AP3" s="552"/>
      <c r="AQ3" s="552"/>
      <c r="AR3" s="552"/>
      <c r="AS3" s="552"/>
      <c r="AT3" s="552"/>
      <c r="AU3" s="552"/>
      <c r="AV3" s="552"/>
      <c r="AW3" s="552"/>
      <c r="AX3" s="553"/>
    </row>
    <row r="4" spans="1:50" s="2" customFormat="1" ht="12.75" customHeight="1" thickBot="1" x14ac:dyDescent="0.3">
      <c r="A4" s="910" t="s">
        <v>85</v>
      </c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1"/>
      <c r="Q4" s="911"/>
      <c r="R4" s="911"/>
      <c r="S4" s="911"/>
      <c r="T4" s="911"/>
      <c r="U4" s="911"/>
      <c r="V4" s="911"/>
      <c r="W4" s="911"/>
      <c r="X4" s="911"/>
      <c r="Y4" s="911"/>
      <c r="Z4" s="911"/>
      <c r="AA4" s="911"/>
      <c r="AB4" s="911"/>
      <c r="AC4" s="911"/>
      <c r="AD4" s="911"/>
      <c r="AE4" s="911"/>
      <c r="AF4" s="911"/>
      <c r="AG4" s="911"/>
      <c r="AH4" s="911"/>
      <c r="AI4" s="911"/>
      <c r="AJ4" s="911"/>
      <c r="AK4" s="911"/>
      <c r="AL4" s="911"/>
      <c r="AM4" s="911"/>
      <c r="AN4" s="911"/>
      <c r="AO4" s="911"/>
      <c r="AP4" s="911"/>
      <c r="AQ4" s="911"/>
      <c r="AR4" s="911"/>
      <c r="AS4" s="911"/>
      <c r="AT4" s="911"/>
      <c r="AU4" s="911"/>
      <c r="AV4" s="911"/>
      <c r="AW4" s="911"/>
      <c r="AX4" s="912"/>
    </row>
    <row r="5" spans="1:50" s="2" customFormat="1" ht="12.75" x14ac:dyDescent="0.25">
      <c r="A5" s="922">
        <v>1</v>
      </c>
      <c r="B5" s="921" t="s">
        <v>40</v>
      </c>
      <c r="C5" s="321"/>
      <c r="D5" s="311"/>
      <c r="E5" s="311"/>
      <c r="F5" s="312"/>
      <c r="G5" s="310"/>
      <c r="H5" s="311"/>
      <c r="I5" s="311"/>
      <c r="J5" s="312"/>
      <c r="K5" s="310"/>
      <c r="L5" s="311"/>
      <c r="M5" s="311"/>
      <c r="N5" s="312"/>
      <c r="O5" s="310"/>
      <c r="P5" s="311"/>
      <c r="Q5" s="311"/>
      <c r="R5" s="312"/>
      <c r="S5" s="310"/>
      <c r="T5" s="311"/>
      <c r="U5" s="311"/>
      <c r="V5" s="312"/>
      <c r="W5" s="310"/>
      <c r="X5" s="311"/>
      <c r="Y5" s="311"/>
      <c r="Z5" s="312"/>
      <c r="AA5" s="310"/>
      <c r="AB5" s="311"/>
      <c r="AC5" s="311"/>
      <c r="AD5" s="312"/>
      <c r="AE5" s="310"/>
      <c r="AF5" s="311"/>
      <c r="AG5" s="311"/>
      <c r="AH5" s="312"/>
      <c r="AI5" s="310"/>
      <c r="AJ5" s="311"/>
      <c r="AK5" s="311"/>
      <c r="AL5" s="312"/>
      <c r="AM5" s="315"/>
      <c r="AN5" s="313"/>
      <c r="AO5" s="313"/>
      <c r="AP5" s="314"/>
      <c r="AQ5" s="315"/>
      <c r="AR5" s="313"/>
      <c r="AS5" s="313"/>
      <c r="AT5" s="314"/>
      <c r="AU5" s="315"/>
      <c r="AV5" s="313"/>
      <c r="AW5" s="313"/>
      <c r="AX5" s="314"/>
    </row>
    <row r="6" spans="1:50" s="66" customFormat="1" ht="12.75" x14ac:dyDescent="0.25">
      <c r="A6" s="923"/>
      <c r="B6" s="917"/>
      <c r="C6" s="319"/>
      <c r="D6" s="303"/>
      <c r="E6" s="303"/>
      <c r="F6" s="304"/>
      <c r="G6" s="302"/>
      <c r="H6" s="303"/>
      <c r="I6" s="303"/>
      <c r="J6" s="304"/>
      <c r="K6" s="302"/>
      <c r="L6" s="303"/>
      <c r="M6" s="303"/>
      <c r="N6" s="304"/>
      <c r="O6" s="302"/>
      <c r="P6" s="303"/>
      <c r="Q6" s="303"/>
      <c r="R6" s="304"/>
      <c r="S6" s="302"/>
      <c r="T6" s="303"/>
      <c r="U6" s="303"/>
      <c r="V6" s="304"/>
      <c r="W6" s="302"/>
      <c r="X6" s="303"/>
      <c r="Y6" s="303"/>
      <c r="Z6" s="304"/>
      <c r="AA6" s="302"/>
      <c r="AB6" s="303"/>
      <c r="AC6" s="303"/>
      <c r="AD6" s="304"/>
      <c r="AE6" s="302"/>
      <c r="AF6" s="303"/>
      <c r="AG6" s="303"/>
      <c r="AH6" s="304"/>
      <c r="AI6" s="302"/>
      <c r="AJ6" s="303"/>
      <c r="AK6" s="303"/>
      <c r="AL6" s="304"/>
      <c r="AM6" s="302"/>
      <c r="AN6" s="303"/>
      <c r="AO6" s="303"/>
      <c r="AP6" s="304"/>
      <c r="AQ6" s="302"/>
      <c r="AR6" s="303"/>
      <c r="AS6" s="303"/>
      <c r="AT6" s="304"/>
      <c r="AU6" s="302"/>
      <c r="AV6" s="303"/>
      <c r="AW6" s="303"/>
      <c r="AX6" s="304"/>
    </row>
    <row r="7" spans="1:50" ht="12.75" customHeight="1" x14ac:dyDescent="0.25">
      <c r="A7" s="846">
        <f>+A5+1</f>
        <v>2</v>
      </c>
      <c r="B7" s="916" t="s">
        <v>37</v>
      </c>
      <c r="C7" s="318"/>
      <c r="D7" s="292"/>
      <c r="E7" s="292"/>
      <c r="F7" s="293"/>
      <c r="G7" s="291"/>
      <c r="H7" s="292"/>
      <c r="I7" s="292"/>
      <c r="J7" s="293"/>
      <c r="K7" s="291"/>
      <c r="L7" s="292"/>
      <c r="M7" s="292"/>
      <c r="N7" s="293"/>
      <c r="O7" s="291"/>
      <c r="P7" s="292"/>
      <c r="Q7" s="292"/>
      <c r="R7" s="293"/>
      <c r="S7" s="291"/>
      <c r="T7" s="292"/>
      <c r="U7" s="292"/>
      <c r="V7" s="293"/>
      <c r="W7" s="291"/>
      <c r="X7" s="292"/>
      <c r="Y7" s="292"/>
      <c r="Z7" s="293"/>
      <c r="AA7" s="291"/>
      <c r="AB7" s="292"/>
      <c r="AC7" s="292"/>
      <c r="AD7" s="293"/>
      <c r="AE7" s="291"/>
      <c r="AF7" s="292"/>
      <c r="AG7" s="292"/>
      <c r="AH7" s="293"/>
      <c r="AI7" s="291"/>
      <c r="AJ7" s="292"/>
      <c r="AK7" s="292"/>
      <c r="AL7" s="293"/>
      <c r="AM7" s="296"/>
      <c r="AN7" s="294"/>
      <c r="AO7" s="294"/>
      <c r="AP7" s="295"/>
      <c r="AQ7" s="296"/>
      <c r="AR7" s="294"/>
      <c r="AS7" s="294"/>
      <c r="AT7" s="295"/>
      <c r="AU7" s="296"/>
      <c r="AV7" s="294"/>
      <c r="AW7" s="294"/>
      <c r="AX7" s="295"/>
    </row>
    <row r="8" spans="1:50" s="68" customFormat="1" ht="12.75" customHeight="1" x14ac:dyDescent="0.25">
      <c r="A8" s="843"/>
      <c r="B8" s="917"/>
      <c r="C8" s="319"/>
      <c r="D8" s="303"/>
      <c r="E8" s="303"/>
      <c r="F8" s="304"/>
      <c r="G8" s="302"/>
      <c r="H8" s="303"/>
      <c r="I8" s="303"/>
      <c r="J8" s="304"/>
      <c r="K8" s="302"/>
      <c r="L8" s="303"/>
      <c r="M8" s="303"/>
      <c r="N8" s="304"/>
      <c r="O8" s="302"/>
      <c r="P8" s="303"/>
      <c r="Q8" s="303"/>
      <c r="R8" s="304"/>
      <c r="S8" s="302"/>
      <c r="T8" s="303"/>
      <c r="U8" s="303"/>
      <c r="V8" s="304"/>
      <c r="W8" s="302"/>
      <c r="X8" s="303"/>
      <c r="Y8" s="303"/>
      <c r="Z8" s="304"/>
      <c r="AA8" s="302"/>
      <c r="AB8" s="303"/>
      <c r="AC8" s="303"/>
      <c r="AD8" s="304"/>
      <c r="AE8" s="302"/>
      <c r="AF8" s="303"/>
      <c r="AG8" s="303"/>
      <c r="AH8" s="304"/>
      <c r="AI8" s="302"/>
      <c r="AJ8" s="303"/>
      <c r="AK8" s="303"/>
      <c r="AL8" s="304"/>
      <c r="AM8" s="302"/>
      <c r="AN8" s="303"/>
      <c r="AO8" s="303"/>
      <c r="AP8" s="304"/>
      <c r="AQ8" s="302"/>
      <c r="AR8" s="303"/>
      <c r="AS8" s="303"/>
      <c r="AT8" s="304"/>
      <c r="AU8" s="302"/>
      <c r="AV8" s="303"/>
      <c r="AW8" s="303"/>
      <c r="AX8" s="304"/>
    </row>
    <row r="9" spans="1:50" ht="12.75" customHeight="1" x14ac:dyDescent="0.25">
      <c r="A9" s="846">
        <f>+A7+1</f>
        <v>3</v>
      </c>
      <c r="B9" s="916" t="s">
        <v>41</v>
      </c>
      <c r="C9" s="318"/>
      <c r="D9" s="292"/>
      <c r="E9" s="292"/>
      <c r="F9" s="293"/>
      <c r="G9" s="291"/>
      <c r="H9" s="292"/>
      <c r="I9" s="292"/>
      <c r="J9" s="293"/>
      <c r="K9" s="291"/>
      <c r="L9" s="292"/>
      <c r="M9" s="292"/>
      <c r="N9" s="293"/>
      <c r="O9" s="291"/>
      <c r="P9" s="292"/>
      <c r="Q9" s="292"/>
      <c r="R9" s="293"/>
      <c r="S9" s="291"/>
      <c r="T9" s="292"/>
      <c r="U9" s="292"/>
      <c r="V9" s="293"/>
      <c r="W9" s="291"/>
      <c r="X9" s="292"/>
      <c r="Y9" s="292"/>
      <c r="Z9" s="293"/>
      <c r="AA9" s="291"/>
      <c r="AB9" s="292"/>
      <c r="AC9" s="292"/>
      <c r="AD9" s="293"/>
      <c r="AE9" s="291"/>
      <c r="AF9" s="292"/>
      <c r="AG9" s="292"/>
      <c r="AH9" s="293"/>
      <c r="AI9" s="291"/>
      <c r="AJ9" s="292"/>
      <c r="AK9" s="292"/>
      <c r="AL9" s="293"/>
      <c r="AM9" s="296"/>
      <c r="AN9" s="294"/>
      <c r="AO9" s="294"/>
      <c r="AP9" s="295"/>
      <c r="AQ9" s="296"/>
      <c r="AR9" s="294"/>
      <c r="AS9" s="294"/>
      <c r="AT9" s="295"/>
      <c r="AU9" s="296"/>
      <c r="AV9" s="294"/>
      <c r="AW9" s="294"/>
      <c r="AX9" s="295"/>
    </row>
    <row r="10" spans="1:50" s="68" customFormat="1" ht="12.75" customHeight="1" x14ac:dyDescent="0.25">
      <c r="A10" s="843"/>
      <c r="B10" s="917"/>
      <c r="C10" s="319"/>
      <c r="D10" s="303"/>
      <c r="E10" s="303"/>
      <c r="F10" s="304"/>
      <c r="G10" s="302"/>
      <c r="H10" s="303"/>
      <c r="I10" s="303"/>
      <c r="J10" s="304"/>
      <c r="K10" s="302"/>
      <c r="L10" s="303"/>
      <c r="M10" s="303"/>
      <c r="N10" s="304"/>
      <c r="O10" s="302"/>
      <c r="P10" s="303"/>
      <c r="Q10" s="303"/>
      <c r="R10" s="304"/>
      <c r="S10" s="302"/>
      <c r="T10" s="303"/>
      <c r="U10" s="303"/>
      <c r="V10" s="304"/>
      <c r="W10" s="302"/>
      <c r="X10" s="303"/>
      <c r="Y10" s="303"/>
      <c r="Z10" s="304"/>
      <c r="AA10" s="302"/>
      <c r="AB10" s="303"/>
      <c r="AC10" s="303"/>
      <c r="AD10" s="304"/>
      <c r="AE10" s="302"/>
      <c r="AF10" s="303"/>
      <c r="AG10" s="303"/>
      <c r="AH10" s="304"/>
      <c r="AI10" s="302"/>
      <c r="AJ10" s="303"/>
      <c r="AK10" s="303"/>
      <c r="AL10" s="304"/>
      <c r="AM10" s="302"/>
      <c r="AN10" s="303"/>
      <c r="AO10" s="303"/>
      <c r="AP10" s="304"/>
      <c r="AQ10" s="302"/>
      <c r="AR10" s="303"/>
      <c r="AS10" s="303"/>
      <c r="AT10" s="304"/>
      <c r="AU10" s="302"/>
      <c r="AV10" s="303"/>
      <c r="AW10" s="303"/>
      <c r="AX10" s="304"/>
    </row>
    <row r="11" spans="1:50" ht="12.75" customHeight="1" x14ac:dyDescent="0.25">
      <c r="A11" s="846">
        <f>+A9+1</f>
        <v>4</v>
      </c>
      <c r="B11" s="916" t="s">
        <v>42</v>
      </c>
      <c r="C11" s="318"/>
      <c r="D11" s="292"/>
      <c r="E11" s="292"/>
      <c r="F11" s="293"/>
      <c r="G11" s="291"/>
      <c r="H11" s="292"/>
      <c r="I11" s="292"/>
      <c r="J11" s="293"/>
      <c r="K11" s="291"/>
      <c r="L11" s="292"/>
      <c r="M11" s="292"/>
      <c r="N11" s="293"/>
      <c r="O11" s="291"/>
      <c r="P11" s="292"/>
      <c r="Q11" s="292"/>
      <c r="R11" s="293"/>
      <c r="S11" s="291"/>
      <c r="T11" s="292"/>
      <c r="U11" s="292"/>
      <c r="V11" s="293"/>
      <c r="W11" s="291"/>
      <c r="X11" s="292"/>
      <c r="Y11" s="292"/>
      <c r="Z11" s="293"/>
      <c r="AA11" s="291"/>
      <c r="AB11" s="292"/>
      <c r="AC11" s="292"/>
      <c r="AD11" s="293"/>
      <c r="AE11" s="291"/>
      <c r="AF11" s="292"/>
      <c r="AG11" s="292"/>
      <c r="AH11" s="293"/>
      <c r="AI11" s="291"/>
      <c r="AJ11" s="292"/>
      <c r="AK11" s="292"/>
      <c r="AL11" s="293"/>
      <c r="AM11" s="296"/>
      <c r="AN11" s="294"/>
      <c r="AO11" s="294"/>
      <c r="AP11" s="295"/>
      <c r="AQ11" s="296"/>
      <c r="AR11" s="294"/>
      <c r="AS11" s="294"/>
      <c r="AT11" s="295"/>
      <c r="AU11" s="296"/>
      <c r="AV11" s="294"/>
      <c r="AW11" s="294"/>
      <c r="AX11" s="295"/>
    </row>
    <row r="12" spans="1:50" s="68" customFormat="1" ht="12.75" customHeight="1" x14ac:dyDescent="0.25">
      <c r="A12" s="843"/>
      <c r="B12" s="917"/>
      <c r="C12" s="319"/>
      <c r="D12" s="303"/>
      <c r="E12" s="303"/>
      <c r="F12" s="304"/>
      <c r="G12" s="302"/>
      <c r="H12" s="303"/>
      <c r="I12" s="303"/>
      <c r="J12" s="304"/>
      <c r="K12" s="302"/>
      <c r="L12" s="303"/>
      <c r="M12" s="303"/>
      <c r="N12" s="304"/>
      <c r="O12" s="302"/>
      <c r="P12" s="303"/>
      <c r="Q12" s="303"/>
      <c r="R12" s="304"/>
      <c r="S12" s="302"/>
      <c r="T12" s="303"/>
      <c r="U12" s="303"/>
      <c r="V12" s="304"/>
      <c r="W12" s="302"/>
      <c r="X12" s="303"/>
      <c r="Y12" s="303"/>
      <c r="Z12" s="304"/>
      <c r="AA12" s="302"/>
      <c r="AB12" s="303"/>
      <c r="AC12" s="303"/>
      <c r="AD12" s="304"/>
      <c r="AE12" s="302"/>
      <c r="AF12" s="303"/>
      <c r="AG12" s="303"/>
      <c r="AH12" s="304"/>
      <c r="AI12" s="302"/>
      <c r="AJ12" s="303"/>
      <c r="AK12" s="303"/>
      <c r="AL12" s="304"/>
      <c r="AM12" s="302"/>
      <c r="AN12" s="303"/>
      <c r="AO12" s="303"/>
      <c r="AP12" s="304"/>
      <c r="AQ12" s="302"/>
      <c r="AR12" s="303"/>
      <c r="AS12" s="303"/>
      <c r="AT12" s="304"/>
      <c r="AU12" s="302"/>
      <c r="AV12" s="303"/>
      <c r="AW12" s="303"/>
      <c r="AX12" s="304"/>
    </row>
    <row r="13" spans="1:50" ht="12.75" x14ac:dyDescent="0.25">
      <c r="A13" s="846">
        <f>+A11+1</f>
        <v>5</v>
      </c>
      <c r="B13" s="916" t="s">
        <v>43</v>
      </c>
      <c r="C13" s="318"/>
      <c r="D13" s="292"/>
      <c r="E13" s="292"/>
      <c r="F13" s="293"/>
      <c r="G13" s="291"/>
      <c r="H13" s="292"/>
      <c r="I13" s="292"/>
      <c r="J13" s="293"/>
      <c r="K13" s="291"/>
      <c r="L13" s="292"/>
      <c r="M13" s="292"/>
      <c r="N13" s="293"/>
      <c r="O13" s="291"/>
      <c r="P13" s="292"/>
      <c r="Q13" s="292"/>
      <c r="R13" s="293"/>
      <c r="S13" s="291"/>
      <c r="T13" s="292"/>
      <c r="U13" s="292"/>
      <c r="V13" s="293"/>
      <c r="W13" s="291"/>
      <c r="X13" s="292"/>
      <c r="Y13" s="292"/>
      <c r="Z13" s="293"/>
      <c r="AA13" s="291"/>
      <c r="AB13" s="292"/>
      <c r="AC13" s="292"/>
      <c r="AD13" s="293"/>
      <c r="AE13" s="291"/>
      <c r="AF13" s="292"/>
      <c r="AG13" s="292"/>
      <c r="AH13" s="293"/>
      <c r="AI13" s="291"/>
      <c r="AJ13" s="292"/>
      <c r="AK13" s="292"/>
      <c r="AL13" s="293"/>
      <c r="AM13" s="296"/>
      <c r="AN13" s="294"/>
      <c r="AO13" s="294"/>
      <c r="AP13" s="295"/>
      <c r="AQ13" s="296"/>
      <c r="AR13" s="294"/>
      <c r="AS13" s="294"/>
      <c r="AT13" s="295"/>
      <c r="AU13" s="296"/>
      <c r="AV13" s="294"/>
      <c r="AW13" s="294"/>
      <c r="AX13" s="295"/>
    </row>
    <row r="14" spans="1:50" s="68" customFormat="1" ht="12.75" x14ac:dyDescent="0.25">
      <c r="A14" s="843"/>
      <c r="B14" s="917"/>
      <c r="C14" s="319"/>
      <c r="D14" s="303"/>
      <c r="E14" s="303"/>
      <c r="F14" s="304"/>
      <c r="G14" s="302"/>
      <c r="H14" s="303"/>
      <c r="I14" s="303"/>
      <c r="J14" s="304"/>
      <c r="K14" s="302"/>
      <c r="L14" s="303"/>
      <c r="M14" s="303"/>
      <c r="N14" s="304"/>
      <c r="O14" s="302"/>
      <c r="P14" s="303"/>
      <c r="Q14" s="303"/>
      <c r="R14" s="304"/>
      <c r="S14" s="302"/>
      <c r="T14" s="303"/>
      <c r="U14" s="303"/>
      <c r="V14" s="304"/>
      <c r="W14" s="302"/>
      <c r="X14" s="303"/>
      <c r="Y14" s="303"/>
      <c r="Z14" s="304"/>
      <c r="AA14" s="302"/>
      <c r="AB14" s="303"/>
      <c r="AC14" s="303"/>
      <c r="AD14" s="304"/>
      <c r="AE14" s="302"/>
      <c r="AF14" s="303"/>
      <c r="AG14" s="303"/>
      <c r="AH14" s="304"/>
      <c r="AI14" s="302"/>
      <c r="AJ14" s="303"/>
      <c r="AK14" s="303"/>
      <c r="AL14" s="304"/>
      <c r="AM14" s="302"/>
      <c r="AN14" s="303"/>
      <c r="AO14" s="303"/>
      <c r="AP14" s="304"/>
      <c r="AQ14" s="302"/>
      <c r="AR14" s="303"/>
      <c r="AS14" s="303"/>
      <c r="AT14" s="304"/>
      <c r="AU14" s="302"/>
      <c r="AV14" s="303"/>
      <c r="AW14" s="303"/>
      <c r="AX14" s="304"/>
    </row>
    <row r="15" spans="1:50" ht="12.75" x14ac:dyDescent="0.25">
      <c r="A15" s="846">
        <f>+A13+1</f>
        <v>6</v>
      </c>
      <c r="B15" s="916" t="s">
        <v>44</v>
      </c>
      <c r="C15" s="318"/>
      <c r="D15" s="292"/>
      <c r="E15" s="292"/>
      <c r="F15" s="293"/>
      <c r="G15" s="291"/>
      <c r="H15" s="292"/>
      <c r="I15" s="292"/>
      <c r="J15" s="293"/>
      <c r="K15" s="291"/>
      <c r="L15" s="292"/>
      <c r="M15" s="292"/>
      <c r="N15" s="293"/>
      <c r="O15" s="291"/>
      <c r="P15" s="292"/>
      <c r="Q15" s="292"/>
      <c r="R15" s="293"/>
      <c r="S15" s="291"/>
      <c r="T15" s="292"/>
      <c r="U15" s="292"/>
      <c r="V15" s="293"/>
      <c r="W15" s="291"/>
      <c r="X15" s="292"/>
      <c r="Y15" s="292"/>
      <c r="Z15" s="293"/>
      <c r="AA15" s="291"/>
      <c r="AB15" s="292"/>
      <c r="AC15" s="292"/>
      <c r="AD15" s="293"/>
      <c r="AE15" s="291"/>
      <c r="AF15" s="292"/>
      <c r="AG15" s="292"/>
      <c r="AH15" s="293"/>
      <c r="AI15" s="291"/>
      <c r="AJ15" s="292"/>
      <c r="AK15" s="292"/>
      <c r="AL15" s="293"/>
      <c r="AM15" s="296"/>
      <c r="AN15" s="294"/>
      <c r="AO15" s="294"/>
      <c r="AP15" s="295"/>
      <c r="AQ15" s="296"/>
      <c r="AR15" s="294"/>
      <c r="AS15" s="294"/>
      <c r="AT15" s="295"/>
      <c r="AU15" s="296"/>
      <c r="AV15" s="294"/>
      <c r="AW15" s="294"/>
      <c r="AX15" s="295"/>
    </row>
    <row r="16" spans="1:50" s="68" customFormat="1" ht="12.75" x14ac:dyDescent="0.25">
      <c r="A16" s="843"/>
      <c r="B16" s="917"/>
      <c r="C16" s="319"/>
      <c r="D16" s="303"/>
      <c r="E16" s="303"/>
      <c r="F16" s="304"/>
      <c r="G16" s="302"/>
      <c r="H16" s="303"/>
      <c r="I16" s="303"/>
      <c r="J16" s="304"/>
      <c r="K16" s="302"/>
      <c r="L16" s="303"/>
      <c r="M16" s="303"/>
      <c r="N16" s="304"/>
      <c r="O16" s="302"/>
      <c r="P16" s="303"/>
      <c r="Q16" s="303"/>
      <c r="R16" s="304"/>
      <c r="S16" s="302"/>
      <c r="T16" s="303"/>
      <c r="U16" s="303"/>
      <c r="V16" s="304"/>
      <c r="W16" s="302"/>
      <c r="X16" s="303"/>
      <c r="Y16" s="303"/>
      <c r="Z16" s="304"/>
      <c r="AA16" s="302"/>
      <c r="AB16" s="303"/>
      <c r="AC16" s="303"/>
      <c r="AD16" s="304"/>
      <c r="AE16" s="302"/>
      <c r="AF16" s="303"/>
      <c r="AG16" s="303"/>
      <c r="AH16" s="304"/>
      <c r="AI16" s="302"/>
      <c r="AJ16" s="303"/>
      <c r="AK16" s="303"/>
      <c r="AL16" s="304"/>
      <c r="AM16" s="302"/>
      <c r="AN16" s="303"/>
      <c r="AO16" s="303"/>
      <c r="AP16" s="304"/>
      <c r="AQ16" s="302"/>
      <c r="AR16" s="303"/>
      <c r="AS16" s="303"/>
      <c r="AT16" s="304"/>
      <c r="AU16" s="302"/>
      <c r="AV16" s="303"/>
      <c r="AW16" s="303"/>
      <c r="AX16" s="304"/>
    </row>
    <row r="17" spans="1:50" ht="12.75" x14ac:dyDescent="0.25">
      <c r="A17" s="846">
        <f>+A15+1</f>
        <v>7</v>
      </c>
      <c r="B17" s="916" t="s">
        <v>38</v>
      </c>
      <c r="C17" s="318"/>
      <c r="D17" s="292"/>
      <c r="E17" s="292"/>
      <c r="F17" s="293"/>
      <c r="G17" s="291"/>
      <c r="H17" s="292"/>
      <c r="I17" s="292"/>
      <c r="J17" s="293"/>
      <c r="K17" s="291"/>
      <c r="L17" s="292"/>
      <c r="M17" s="292"/>
      <c r="N17" s="293"/>
      <c r="O17" s="291"/>
      <c r="P17" s="292"/>
      <c r="Q17" s="292"/>
      <c r="R17" s="293"/>
      <c r="S17" s="291"/>
      <c r="T17" s="292"/>
      <c r="U17" s="292"/>
      <c r="V17" s="293"/>
      <c r="W17" s="291"/>
      <c r="X17" s="292"/>
      <c r="Y17" s="292"/>
      <c r="Z17" s="293"/>
      <c r="AA17" s="291"/>
      <c r="AB17" s="292"/>
      <c r="AC17" s="292"/>
      <c r="AD17" s="293"/>
      <c r="AE17" s="291"/>
      <c r="AF17" s="292"/>
      <c r="AG17" s="292"/>
      <c r="AH17" s="293"/>
      <c r="AI17" s="291"/>
      <c r="AJ17" s="292"/>
      <c r="AK17" s="292"/>
      <c r="AL17" s="293"/>
      <c r="AM17" s="296"/>
      <c r="AN17" s="294"/>
      <c r="AO17" s="294"/>
      <c r="AP17" s="295"/>
      <c r="AQ17" s="296"/>
      <c r="AR17" s="294"/>
      <c r="AS17" s="294"/>
      <c r="AT17" s="295"/>
      <c r="AU17" s="296"/>
      <c r="AV17" s="294"/>
      <c r="AW17" s="294"/>
      <c r="AX17" s="295"/>
    </row>
    <row r="18" spans="1:50" s="68" customFormat="1" ht="12.75" x14ac:dyDescent="0.25">
      <c r="A18" s="843"/>
      <c r="B18" s="917"/>
      <c r="C18" s="319"/>
      <c r="D18" s="303"/>
      <c r="E18" s="303"/>
      <c r="F18" s="304"/>
      <c r="G18" s="302"/>
      <c r="H18" s="303"/>
      <c r="I18" s="303"/>
      <c r="J18" s="304"/>
      <c r="K18" s="302"/>
      <c r="L18" s="303"/>
      <c r="M18" s="303"/>
      <c r="N18" s="304"/>
      <c r="O18" s="302"/>
      <c r="P18" s="303"/>
      <c r="Q18" s="303"/>
      <c r="R18" s="304"/>
      <c r="S18" s="302"/>
      <c r="T18" s="303"/>
      <c r="U18" s="303"/>
      <c r="V18" s="304"/>
      <c r="W18" s="302"/>
      <c r="X18" s="303"/>
      <c r="Y18" s="303"/>
      <c r="Z18" s="304"/>
      <c r="AA18" s="302"/>
      <c r="AB18" s="303"/>
      <c r="AC18" s="303"/>
      <c r="AD18" s="304"/>
      <c r="AE18" s="302"/>
      <c r="AF18" s="303"/>
      <c r="AG18" s="303"/>
      <c r="AH18" s="304"/>
      <c r="AI18" s="302"/>
      <c r="AJ18" s="303"/>
      <c r="AK18" s="303"/>
      <c r="AL18" s="304"/>
      <c r="AM18" s="302"/>
      <c r="AN18" s="303"/>
      <c r="AO18" s="303"/>
      <c r="AP18" s="304"/>
      <c r="AQ18" s="302"/>
      <c r="AR18" s="303"/>
      <c r="AS18" s="303"/>
      <c r="AT18" s="304"/>
      <c r="AU18" s="302"/>
      <c r="AV18" s="303"/>
      <c r="AW18" s="303"/>
      <c r="AX18" s="304"/>
    </row>
    <row r="19" spans="1:50" ht="12.75" x14ac:dyDescent="0.25">
      <c r="A19" s="846">
        <f>+A17+1</f>
        <v>8</v>
      </c>
      <c r="B19" s="916" t="s">
        <v>34</v>
      </c>
      <c r="C19" s="318"/>
      <c r="D19" s="292"/>
      <c r="E19" s="292"/>
      <c r="F19" s="293"/>
      <c r="G19" s="291"/>
      <c r="H19" s="292"/>
      <c r="I19" s="292"/>
      <c r="J19" s="293"/>
      <c r="K19" s="291"/>
      <c r="L19" s="292"/>
      <c r="M19" s="292"/>
      <c r="N19" s="293"/>
      <c r="O19" s="291"/>
      <c r="P19" s="292"/>
      <c r="Q19" s="292"/>
      <c r="R19" s="293"/>
      <c r="S19" s="291"/>
      <c r="T19" s="292"/>
      <c r="U19" s="292"/>
      <c r="V19" s="293"/>
      <c r="W19" s="291"/>
      <c r="X19" s="292"/>
      <c r="Y19" s="292"/>
      <c r="Z19" s="293"/>
      <c r="AA19" s="291"/>
      <c r="AB19" s="292"/>
      <c r="AC19" s="292"/>
      <c r="AD19" s="293"/>
      <c r="AE19" s="291"/>
      <c r="AF19" s="292"/>
      <c r="AG19" s="292"/>
      <c r="AH19" s="293"/>
      <c r="AI19" s="291"/>
      <c r="AJ19" s="292"/>
      <c r="AK19" s="292"/>
      <c r="AL19" s="293"/>
      <c r="AM19" s="296"/>
      <c r="AN19" s="294"/>
      <c r="AO19" s="294"/>
      <c r="AP19" s="295"/>
      <c r="AQ19" s="296"/>
      <c r="AR19" s="294"/>
      <c r="AS19" s="294"/>
      <c r="AT19" s="295"/>
      <c r="AU19" s="296"/>
      <c r="AV19" s="294"/>
      <c r="AW19" s="294"/>
      <c r="AX19" s="295"/>
    </row>
    <row r="20" spans="1:50" s="68" customFormat="1" ht="12.75" x14ac:dyDescent="0.25">
      <c r="A20" s="843"/>
      <c r="B20" s="917"/>
      <c r="C20" s="319"/>
      <c r="D20" s="303"/>
      <c r="E20" s="303"/>
      <c r="F20" s="304"/>
      <c r="G20" s="302"/>
      <c r="H20" s="303"/>
      <c r="I20" s="303"/>
      <c r="J20" s="304"/>
      <c r="K20" s="302"/>
      <c r="L20" s="303"/>
      <c r="M20" s="303"/>
      <c r="N20" s="304"/>
      <c r="O20" s="302"/>
      <c r="P20" s="303"/>
      <c r="Q20" s="303"/>
      <c r="R20" s="304"/>
      <c r="S20" s="302"/>
      <c r="T20" s="303"/>
      <c r="U20" s="303"/>
      <c r="V20" s="304"/>
      <c r="W20" s="302"/>
      <c r="X20" s="303"/>
      <c r="Y20" s="303"/>
      <c r="Z20" s="304"/>
      <c r="AA20" s="302"/>
      <c r="AB20" s="303"/>
      <c r="AC20" s="303"/>
      <c r="AD20" s="304"/>
      <c r="AE20" s="302"/>
      <c r="AF20" s="303"/>
      <c r="AG20" s="303"/>
      <c r="AH20" s="304"/>
      <c r="AI20" s="302"/>
      <c r="AJ20" s="303"/>
      <c r="AK20" s="303"/>
      <c r="AL20" s="304"/>
      <c r="AM20" s="302"/>
      <c r="AN20" s="303"/>
      <c r="AO20" s="303"/>
      <c r="AP20" s="304"/>
      <c r="AQ20" s="302"/>
      <c r="AR20" s="303"/>
      <c r="AS20" s="303"/>
      <c r="AT20" s="304"/>
      <c r="AU20" s="302"/>
      <c r="AV20" s="303"/>
      <c r="AW20" s="303"/>
      <c r="AX20" s="304"/>
    </row>
    <row r="21" spans="1:50" ht="12.75" x14ac:dyDescent="0.25">
      <c r="A21" s="846">
        <f>+A19+1</f>
        <v>9</v>
      </c>
      <c r="B21" s="916" t="s">
        <v>36</v>
      </c>
      <c r="C21" s="318"/>
      <c r="D21" s="292"/>
      <c r="E21" s="292"/>
      <c r="F21" s="293"/>
      <c r="G21" s="291"/>
      <c r="H21" s="292"/>
      <c r="I21" s="292"/>
      <c r="J21" s="293"/>
      <c r="K21" s="291"/>
      <c r="L21" s="292"/>
      <c r="M21" s="292"/>
      <c r="N21" s="293"/>
      <c r="O21" s="291"/>
      <c r="P21" s="292"/>
      <c r="Q21" s="292"/>
      <c r="R21" s="293"/>
      <c r="S21" s="291"/>
      <c r="T21" s="292"/>
      <c r="U21" s="292"/>
      <c r="V21" s="293"/>
      <c r="W21" s="291"/>
      <c r="X21" s="292"/>
      <c r="Y21" s="292"/>
      <c r="Z21" s="293"/>
      <c r="AA21" s="291"/>
      <c r="AB21" s="292"/>
      <c r="AC21" s="292"/>
      <c r="AD21" s="293"/>
      <c r="AE21" s="291"/>
      <c r="AF21" s="292"/>
      <c r="AG21" s="292"/>
      <c r="AH21" s="293"/>
      <c r="AI21" s="291"/>
      <c r="AJ21" s="292"/>
      <c r="AK21" s="292"/>
      <c r="AL21" s="293"/>
      <c r="AM21" s="296"/>
      <c r="AN21" s="294"/>
      <c r="AO21" s="294"/>
      <c r="AP21" s="295"/>
      <c r="AQ21" s="296"/>
      <c r="AR21" s="294"/>
      <c r="AS21" s="294"/>
      <c r="AT21" s="295"/>
      <c r="AU21" s="296"/>
      <c r="AV21" s="294"/>
      <c r="AW21" s="294"/>
      <c r="AX21" s="295"/>
    </row>
    <row r="22" spans="1:50" s="68" customFormat="1" ht="12.75" x14ac:dyDescent="0.25">
      <c r="A22" s="843"/>
      <c r="B22" s="917"/>
      <c r="C22" s="319"/>
      <c r="D22" s="303"/>
      <c r="E22" s="303"/>
      <c r="F22" s="304"/>
      <c r="G22" s="302"/>
      <c r="H22" s="303"/>
      <c r="I22" s="303"/>
      <c r="J22" s="304"/>
      <c r="K22" s="302"/>
      <c r="L22" s="303"/>
      <c r="M22" s="303"/>
      <c r="N22" s="304"/>
      <c r="O22" s="302"/>
      <c r="P22" s="303"/>
      <c r="Q22" s="303"/>
      <c r="R22" s="304"/>
      <c r="S22" s="302"/>
      <c r="T22" s="303"/>
      <c r="U22" s="303"/>
      <c r="V22" s="304"/>
      <c r="W22" s="302"/>
      <c r="X22" s="303"/>
      <c r="Y22" s="303"/>
      <c r="Z22" s="304"/>
      <c r="AA22" s="302"/>
      <c r="AB22" s="303"/>
      <c r="AC22" s="303"/>
      <c r="AD22" s="304"/>
      <c r="AE22" s="302"/>
      <c r="AF22" s="303"/>
      <c r="AG22" s="303"/>
      <c r="AH22" s="304"/>
      <c r="AI22" s="302"/>
      <c r="AJ22" s="303"/>
      <c r="AK22" s="303"/>
      <c r="AL22" s="304"/>
      <c r="AM22" s="302"/>
      <c r="AN22" s="303"/>
      <c r="AO22" s="303"/>
      <c r="AP22" s="304"/>
      <c r="AQ22" s="302"/>
      <c r="AR22" s="303"/>
      <c r="AS22" s="303"/>
      <c r="AT22" s="304"/>
      <c r="AU22" s="302"/>
      <c r="AV22" s="303"/>
      <c r="AW22" s="303"/>
      <c r="AX22" s="304"/>
    </row>
    <row r="23" spans="1:50" ht="12.75" x14ac:dyDescent="0.25">
      <c r="A23" s="846">
        <f>+A21+1</f>
        <v>10</v>
      </c>
      <c r="B23" s="916" t="s">
        <v>39</v>
      </c>
      <c r="C23" s="318"/>
      <c r="D23" s="292"/>
      <c r="E23" s="292"/>
      <c r="F23" s="293"/>
      <c r="G23" s="291"/>
      <c r="H23" s="292"/>
      <c r="I23" s="292"/>
      <c r="J23" s="293"/>
      <c r="K23" s="291"/>
      <c r="L23" s="292"/>
      <c r="M23" s="292"/>
      <c r="N23" s="293"/>
      <c r="O23" s="291"/>
      <c r="P23" s="292"/>
      <c r="Q23" s="292"/>
      <c r="R23" s="293"/>
      <c r="S23" s="291"/>
      <c r="T23" s="292"/>
      <c r="U23" s="292"/>
      <c r="V23" s="293"/>
      <c r="W23" s="291"/>
      <c r="X23" s="292"/>
      <c r="Y23" s="292"/>
      <c r="Z23" s="293"/>
      <c r="AA23" s="291"/>
      <c r="AB23" s="292"/>
      <c r="AC23" s="292"/>
      <c r="AD23" s="293"/>
      <c r="AE23" s="291"/>
      <c r="AF23" s="292"/>
      <c r="AG23" s="292"/>
      <c r="AH23" s="293"/>
      <c r="AI23" s="291"/>
      <c r="AJ23" s="292"/>
      <c r="AK23" s="292"/>
      <c r="AL23" s="293"/>
      <c r="AM23" s="296"/>
      <c r="AN23" s="294"/>
      <c r="AO23" s="294"/>
      <c r="AP23" s="295"/>
      <c r="AQ23" s="296"/>
      <c r="AR23" s="294"/>
      <c r="AS23" s="294"/>
      <c r="AT23" s="295"/>
      <c r="AU23" s="296"/>
      <c r="AV23" s="294"/>
      <c r="AW23" s="294"/>
      <c r="AX23" s="295"/>
    </row>
    <row r="24" spans="1:50" s="68" customFormat="1" ht="12.75" x14ac:dyDescent="0.25">
      <c r="A24" s="843"/>
      <c r="B24" s="917"/>
      <c r="C24" s="319"/>
      <c r="D24" s="303"/>
      <c r="E24" s="303"/>
      <c r="F24" s="304"/>
      <c r="G24" s="302"/>
      <c r="H24" s="303"/>
      <c r="I24" s="303"/>
      <c r="J24" s="304"/>
      <c r="K24" s="302"/>
      <c r="L24" s="303"/>
      <c r="M24" s="303"/>
      <c r="N24" s="304"/>
      <c r="O24" s="302"/>
      <c r="P24" s="303"/>
      <c r="Q24" s="303"/>
      <c r="R24" s="304"/>
      <c r="S24" s="302"/>
      <c r="T24" s="303"/>
      <c r="U24" s="303"/>
      <c r="V24" s="304"/>
      <c r="W24" s="302"/>
      <c r="X24" s="303"/>
      <c r="Y24" s="303"/>
      <c r="Z24" s="304"/>
      <c r="AA24" s="302"/>
      <c r="AB24" s="303"/>
      <c r="AC24" s="303"/>
      <c r="AD24" s="304"/>
      <c r="AE24" s="302"/>
      <c r="AF24" s="303"/>
      <c r="AG24" s="303"/>
      <c r="AH24" s="304"/>
      <c r="AI24" s="302"/>
      <c r="AJ24" s="303"/>
      <c r="AK24" s="303"/>
      <c r="AL24" s="304"/>
      <c r="AM24" s="302"/>
      <c r="AN24" s="303"/>
      <c r="AO24" s="303"/>
      <c r="AP24" s="304"/>
      <c r="AQ24" s="302"/>
      <c r="AR24" s="303"/>
      <c r="AS24" s="303"/>
      <c r="AT24" s="304"/>
      <c r="AU24" s="302"/>
      <c r="AV24" s="303"/>
      <c r="AW24" s="303"/>
      <c r="AX24" s="304"/>
    </row>
    <row r="25" spans="1:50" ht="12.75" x14ac:dyDescent="0.25">
      <c r="A25" s="846">
        <f>+A23+1</f>
        <v>11</v>
      </c>
      <c r="B25" s="916" t="s">
        <v>45</v>
      </c>
      <c r="C25" s="318"/>
      <c r="D25" s="292"/>
      <c r="E25" s="292"/>
      <c r="F25" s="293"/>
      <c r="G25" s="291"/>
      <c r="H25" s="292"/>
      <c r="I25" s="292"/>
      <c r="J25" s="293"/>
      <c r="K25" s="291"/>
      <c r="L25" s="292"/>
      <c r="M25" s="292"/>
      <c r="N25" s="293"/>
      <c r="O25" s="291"/>
      <c r="P25" s="292"/>
      <c r="Q25" s="292"/>
      <c r="R25" s="293"/>
      <c r="S25" s="291"/>
      <c r="T25" s="292"/>
      <c r="U25" s="292"/>
      <c r="V25" s="293"/>
      <c r="W25" s="291"/>
      <c r="X25" s="292"/>
      <c r="Y25" s="292"/>
      <c r="Z25" s="293"/>
      <c r="AA25" s="291"/>
      <c r="AB25" s="292"/>
      <c r="AC25" s="292"/>
      <c r="AD25" s="293"/>
      <c r="AE25" s="291"/>
      <c r="AF25" s="292"/>
      <c r="AG25" s="292"/>
      <c r="AH25" s="293"/>
      <c r="AI25" s="291"/>
      <c r="AJ25" s="292"/>
      <c r="AK25" s="292"/>
      <c r="AL25" s="293"/>
      <c r="AM25" s="296"/>
      <c r="AN25" s="294"/>
      <c r="AO25" s="294"/>
      <c r="AP25" s="295"/>
      <c r="AQ25" s="296"/>
      <c r="AR25" s="294"/>
      <c r="AS25" s="294"/>
      <c r="AT25" s="295"/>
      <c r="AU25" s="296"/>
      <c r="AV25" s="294"/>
      <c r="AW25" s="294"/>
      <c r="AX25" s="295"/>
    </row>
    <row r="26" spans="1:50" s="68" customFormat="1" ht="12.75" x14ac:dyDescent="0.25">
      <c r="A26" s="843"/>
      <c r="B26" s="917"/>
      <c r="C26" s="319"/>
      <c r="D26" s="303"/>
      <c r="E26" s="303"/>
      <c r="F26" s="304"/>
      <c r="G26" s="302"/>
      <c r="H26" s="303"/>
      <c r="I26" s="303"/>
      <c r="J26" s="304"/>
      <c r="K26" s="302"/>
      <c r="L26" s="303"/>
      <c r="M26" s="303"/>
      <c r="N26" s="304"/>
      <c r="O26" s="302"/>
      <c r="P26" s="303"/>
      <c r="Q26" s="303"/>
      <c r="R26" s="304"/>
      <c r="S26" s="302"/>
      <c r="T26" s="303"/>
      <c r="U26" s="303"/>
      <c r="V26" s="304"/>
      <c r="W26" s="302"/>
      <c r="X26" s="303"/>
      <c r="Y26" s="303"/>
      <c r="Z26" s="304"/>
      <c r="AA26" s="302"/>
      <c r="AB26" s="303"/>
      <c r="AC26" s="303"/>
      <c r="AD26" s="304"/>
      <c r="AE26" s="302"/>
      <c r="AF26" s="303"/>
      <c r="AG26" s="303"/>
      <c r="AH26" s="304"/>
      <c r="AI26" s="302"/>
      <c r="AJ26" s="303"/>
      <c r="AK26" s="303"/>
      <c r="AL26" s="304"/>
      <c r="AM26" s="302"/>
      <c r="AN26" s="303"/>
      <c r="AO26" s="303"/>
      <c r="AP26" s="304"/>
      <c r="AQ26" s="302"/>
      <c r="AR26" s="303"/>
      <c r="AS26" s="303"/>
      <c r="AT26" s="304"/>
      <c r="AU26" s="302"/>
      <c r="AV26" s="303"/>
      <c r="AW26" s="303"/>
      <c r="AX26" s="304"/>
    </row>
    <row r="27" spans="1:50" ht="12.75" x14ac:dyDescent="0.25">
      <c r="A27" s="846">
        <f>+A25+1</f>
        <v>12</v>
      </c>
      <c r="B27" s="916" t="s">
        <v>35</v>
      </c>
      <c r="C27" s="318"/>
      <c r="D27" s="292"/>
      <c r="E27" s="292"/>
      <c r="F27" s="293"/>
      <c r="G27" s="291"/>
      <c r="H27" s="292"/>
      <c r="I27" s="292"/>
      <c r="J27" s="293"/>
      <c r="K27" s="291"/>
      <c r="L27" s="292"/>
      <c r="M27" s="292"/>
      <c r="N27" s="293"/>
      <c r="O27" s="291"/>
      <c r="P27" s="292"/>
      <c r="Q27" s="292"/>
      <c r="R27" s="293"/>
      <c r="S27" s="291"/>
      <c r="T27" s="292"/>
      <c r="U27" s="292"/>
      <c r="V27" s="293"/>
      <c r="W27" s="291"/>
      <c r="X27" s="292"/>
      <c r="Y27" s="292"/>
      <c r="Z27" s="293"/>
      <c r="AA27" s="291"/>
      <c r="AB27" s="292"/>
      <c r="AC27" s="292"/>
      <c r="AD27" s="293"/>
      <c r="AE27" s="291"/>
      <c r="AF27" s="292"/>
      <c r="AG27" s="292"/>
      <c r="AH27" s="293"/>
      <c r="AI27" s="291"/>
      <c r="AJ27" s="292"/>
      <c r="AK27" s="292"/>
      <c r="AL27" s="293"/>
      <c r="AM27" s="296"/>
      <c r="AN27" s="294"/>
      <c r="AO27" s="294"/>
      <c r="AP27" s="295"/>
      <c r="AQ27" s="296"/>
      <c r="AR27" s="294"/>
      <c r="AS27" s="294"/>
      <c r="AT27" s="295"/>
      <c r="AU27" s="296"/>
      <c r="AV27" s="294"/>
      <c r="AW27" s="294"/>
      <c r="AX27" s="295"/>
    </row>
    <row r="28" spans="1:50" s="68" customFormat="1" ht="12.75" x14ac:dyDescent="0.25">
      <c r="A28" s="843"/>
      <c r="B28" s="917"/>
      <c r="C28" s="319"/>
      <c r="D28" s="303"/>
      <c r="E28" s="303"/>
      <c r="F28" s="304"/>
      <c r="G28" s="302"/>
      <c r="H28" s="303"/>
      <c r="I28" s="303"/>
      <c r="J28" s="304"/>
      <c r="K28" s="302"/>
      <c r="L28" s="303"/>
      <c r="M28" s="303"/>
      <c r="N28" s="304"/>
      <c r="O28" s="302"/>
      <c r="P28" s="303"/>
      <c r="Q28" s="303"/>
      <c r="R28" s="304"/>
      <c r="S28" s="302"/>
      <c r="T28" s="303"/>
      <c r="U28" s="303"/>
      <c r="V28" s="304"/>
      <c r="W28" s="302"/>
      <c r="X28" s="303"/>
      <c r="Y28" s="303"/>
      <c r="Z28" s="304"/>
      <c r="AA28" s="302"/>
      <c r="AB28" s="303"/>
      <c r="AC28" s="303"/>
      <c r="AD28" s="304"/>
      <c r="AE28" s="302"/>
      <c r="AF28" s="303"/>
      <c r="AG28" s="303"/>
      <c r="AH28" s="304"/>
      <c r="AI28" s="302"/>
      <c r="AJ28" s="303"/>
      <c r="AK28" s="303"/>
      <c r="AL28" s="304"/>
      <c r="AM28" s="302"/>
      <c r="AN28" s="303"/>
      <c r="AO28" s="303"/>
      <c r="AP28" s="304"/>
      <c r="AQ28" s="302"/>
      <c r="AR28" s="303"/>
      <c r="AS28" s="303"/>
      <c r="AT28" s="304"/>
      <c r="AU28" s="302"/>
      <c r="AV28" s="303"/>
      <c r="AW28" s="303"/>
      <c r="AX28" s="304"/>
    </row>
    <row r="29" spans="1:50" ht="12.75" x14ac:dyDescent="0.25">
      <c r="A29" s="846">
        <f>+A27+1</f>
        <v>13</v>
      </c>
      <c r="B29" s="916" t="s">
        <v>33</v>
      </c>
      <c r="C29" s="318"/>
      <c r="D29" s="292"/>
      <c r="E29" s="292"/>
      <c r="F29" s="293"/>
      <c r="G29" s="291"/>
      <c r="H29" s="292"/>
      <c r="I29" s="292"/>
      <c r="J29" s="293"/>
      <c r="K29" s="291"/>
      <c r="L29" s="292"/>
      <c r="M29" s="292"/>
      <c r="N29" s="293"/>
      <c r="O29" s="291"/>
      <c r="P29" s="292"/>
      <c r="Q29" s="292"/>
      <c r="R29" s="293"/>
      <c r="S29" s="291"/>
      <c r="T29" s="292"/>
      <c r="U29" s="292"/>
      <c r="V29" s="293"/>
      <c r="W29" s="291"/>
      <c r="X29" s="292"/>
      <c r="Y29" s="292"/>
      <c r="Z29" s="293"/>
      <c r="AA29" s="291"/>
      <c r="AB29" s="292"/>
      <c r="AC29" s="292"/>
      <c r="AD29" s="293"/>
      <c r="AE29" s="291"/>
      <c r="AF29" s="292"/>
      <c r="AG29" s="292"/>
      <c r="AH29" s="293"/>
      <c r="AI29" s="291"/>
      <c r="AJ29" s="292"/>
      <c r="AK29" s="292"/>
      <c r="AL29" s="293"/>
      <c r="AM29" s="296"/>
      <c r="AN29" s="294"/>
      <c r="AO29" s="294"/>
      <c r="AP29" s="295"/>
      <c r="AQ29" s="296"/>
      <c r="AR29" s="294"/>
      <c r="AS29" s="294"/>
      <c r="AT29" s="295"/>
      <c r="AU29" s="296"/>
      <c r="AV29" s="294"/>
      <c r="AW29" s="294"/>
      <c r="AX29" s="295"/>
    </row>
    <row r="30" spans="1:50" s="68" customFormat="1" ht="12.75" x14ac:dyDescent="0.25">
      <c r="A30" s="843"/>
      <c r="B30" s="917"/>
      <c r="C30" s="319"/>
      <c r="D30" s="303"/>
      <c r="E30" s="303"/>
      <c r="F30" s="304"/>
      <c r="G30" s="302"/>
      <c r="H30" s="303"/>
      <c r="I30" s="303"/>
      <c r="J30" s="304"/>
      <c r="K30" s="302"/>
      <c r="L30" s="303"/>
      <c r="M30" s="303"/>
      <c r="N30" s="304"/>
      <c r="O30" s="302"/>
      <c r="P30" s="303"/>
      <c r="Q30" s="303"/>
      <c r="R30" s="304"/>
      <c r="S30" s="302"/>
      <c r="T30" s="303"/>
      <c r="U30" s="303"/>
      <c r="V30" s="304"/>
      <c r="W30" s="302"/>
      <c r="X30" s="303"/>
      <c r="Y30" s="303"/>
      <c r="Z30" s="304"/>
      <c r="AA30" s="302"/>
      <c r="AB30" s="303"/>
      <c r="AC30" s="303"/>
      <c r="AD30" s="304"/>
      <c r="AE30" s="302"/>
      <c r="AF30" s="303"/>
      <c r="AG30" s="303"/>
      <c r="AH30" s="304"/>
      <c r="AI30" s="302"/>
      <c r="AJ30" s="303"/>
      <c r="AK30" s="303"/>
      <c r="AL30" s="304"/>
      <c r="AM30" s="302"/>
      <c r="AN30" s="303"/>
      <c r="AO30" s="303"/>
      <c r="AP30" s="304"/>
      <c r="AQ30" s="302"/>
      <c r="AR30" s="303"/>
      <c r="AS30" s="303"/>
      <c r="AT30" s="304"/>
      <c r="AU30" s="302"/>
      <c r="AV30" s="303"/>
      <c r="AW30" s="303"/>
      <c r="AX30" s="304"/>
    </row>
    <row r="31" spans="1:50" ht="12.75" x14ac:dyDescent="0.25">
      <c r="A31" s="846">
        <f>+A29+1</f>
        <v>14</v>
      </c>
      <c r="B31" s="916" t="s">
        <v>47</v>
      </c>
      <c r="C31" s="318"/>
      <c r="D31" s="292"/>
      <c r="E31" s="292"/>
      <c r="F31" s="293"/>
      <c r="G31" s="291"/>
      <c r="H31" s="292"/>
      <c r="I31" s="292"/>
      <c r="J31" s="293"/>
      <c r="K31" s="291"/>
      <c r="L31" s="292"/>
      <c r="M31" s="292"/>
      <c r="N31" s="293"/>
      <c r="O31" s="291"/>
      <c r="P31" s="292"/>
      <c r="Q31" s="292"/>
      <c r="R31" s="293"/>
      <c r="S31" s="291"/>
      <c r="T31" s="292"/>
      <c r="U31" s="292"/>
      <c r="V31" s="293"/>
      <c r="W31" s="291"/>
      <c r="X31" s="292"/>
      <c r="Y31" s="292"/>
      <c r="Z31" s="293"/>
      <c r="AA31" s="291"/>
      <c r="AB31" s="292"/>
      <c r="AC31" s="292"/>
      <c r="AD31" s="293"/>
      <c r="AE31" s="291"/>
      <c r="AF31" s="292"/>
      <c r="AG31" s="292"/>
      <c r="AH31" s="293"/>
      <c r="AI31" s="291"/>
      <c r="AJ31" s="292"/>
      <c r="AK31" s="292"/>
      <c r="AL31" s="293"/>
      <c r="AM31" s="296"/>
      <c r="AN31" s="294"/>
      <c r="AO31" s="294"/>
      <c r="AP31" s="295"/>
      <c r="AQ31" s="296"/>
      <c r="AR31" s="294"/>
      <c r="AS31" s="294"/>
      <c r="AT31" s="295"/>
      <c r="AU31" s="296"/>
      <c r="AV31" s="294"/>
      <c r="AW31" s="294"/>
      <c r="AX31" s="295"/>
    </row>
    <row r="32" spans="1:50" s="68" customFormat="1" ht="12.75" x14ac:dyDescent="0.25">
      <c r="A32" s="843"/>
      <c r="B32" s="917"/>
      <c r="C32" s="319"/>
      <c r="D32" s="303"/>
      <c r="E32" s="303"/>
      <c r="F32" s="304"/>
      <c r="G32" s="302"/>
      <c r="H32" s="303"/>
      <c r="I32" s="303"/>
      <c r="J32" s="304"/>
      <c r="K32" s="302"/>
      <c r="L32" s="303"/>
      <c r="M32" s="303"/>
      <c r="N32" s="304"/>
      <c r="O32" s="302"/>
      <c r="P32" s="303"/>
      <c r="Q32" s="303"/>
      <c r="R32" s="304"/>
      <c r="S32" s="302"/>
      <c r="T32" s="303"/>
      <c r="U32" s="303"/>
      <c r="V32" s="304"/>
      <c r="W32" s="302"/>
      <c r="X32" s="303"/>
      <c r="Y32" s="303"/>
      <c r="Z32" s="304"/>
      <c r="AA32" s="302"/>
      <c r="AB32" s="303"/>
      <c r="AC32" s="303"/>
      <c r="AD32" s="304"/>
      <c r="AE32" s="302"/>
      <c r="AF32" s="303"/>
      <c r="AG32" s="303"/>
      <c r="AH32" s="304"/>
      <c r="AI32" s="302"/>
      <c r="AJ32" s="303"/>
      <c r="AK32" s="303"/>
      <c r="AL32" s="304"/>
      <c r="AM32" s="302"/>
      <c r="AN32" s="303"/>
      <c r="AO32" s="303"/>
      <c r="AP32" s="304"/>
      <c r="AQ32" s="302"/>
      <c r="AR32" s="303"/>
      <c r="AS32" s="303"/>
      <c r="AT32" s="304"/>
      <c r="AU32" s="302"/>
      <c r="AV32" s="303"/>
      <c r="AW32" s="303"/>
      <c r="AX32" s="304"/>
    </row>
    <row r="33" spans="1:50" ht="12.75" x14ac:dyDescent="0.25">
      <c r="A33" s="846">
        <f>+A31+1</f>
        <v>15</v>
      </c>
      <c r="B33" s="916" t="s">
        <v>46</v>
      </c>
      <c r="C33" s="318"/>
      <c r="D33" s="292"/>
      <c r="E33" s="292"/>
      <c r="F33" s="293"/>
      <c r="G33" s="291"/>
      <c r="H33" s="292"/>
      <c r="I33" s="292"/>
      <c r="J33" s="293"/>
      <c r="K33" s="291"/>
      <c r="L33" s="292"/>
      <c r="M33" s="292"/>
      <c r="N33" s="293"/>
      <c r="O33" s="291"/>
      <c r="P33" s="292"/>
      <c r="Q33" s="292"/>
      <c r="R33" s="293"/>
      <c r="S33" s="291"/>
      <c r="T33" s="292"/>
      <c r="U33" s="292"/>
      <c r="V33" s="293"/>
      <c r="W33" s="291"/>
      <c r="X33" s="292"/>
      <c r="Y33" s="292"/>
      <c r="Z33" s="293"/>
      <c r="AA33" s="291"/>
      <c r="AB33" s="292"/>
      <c r="AC33" s="292"/>
      <c r="AD33" s="293"/>
      <c r="AE33" s="291"/>
      <c r="AF33" s="292"/>
      <c r="AG33" s="292"/>
      <c r="AH33" s="293"/>
      <c r="AI33" s="291"/>
      <c r="AJ33" s="292"/>
      <c r="AK33" s="292"/>
      <c r="AL33" s="293"/>
      <c r="AM33" s="296"/>
      <c r="AN33" s="294"/>
      <c r="AO33" s="294"/>
      <c r="AP33" s="295"/>
      <c r="AQ33" s="296"/>
      <c r="AR33" s="294"/>
      <c r="AS33" s="294"/>
      <c r="AT33" s="295"/>
      <c r="AU33" s="296"/>
      <c r="AV33" s="294"/>
      <c r="AW33" s="294"/>
      <c r="AX33" s="295"/>
    </row>
    <row r="34" spans="1:50" s="68" customFormat="1" ht="12.75" x14ac:dyDescent="0.25">
      <c r="A34" s="843"/>
      <c r="B34" s="917"/>
      <c r="C34" s="347"/>
      <c r="D34" s="348"/>
      <c r="E34" s="348"/>
      <c r="F34" s="349"/>
      <c r="G34" s="350"/>
      <c r="H34" s="348"/>
      <c r="I34" s="348"/>
      <c r="J34" s="349"/>
      <c r="K34" s="350"/>
      <c r="L34" s="348"/>
      <c r="M34" s="348"/>
      <c r="N34" s="349"/>
      <c r="O34" s="350"/>
      <c r="P34" s="348"/>
      <c r="Q34" s="348"/>
      <c r="R34" s="349"/>
      <c r="S34" s="350"/>
      <c r="T34" s="348"/>
      <c r="U34" s="348"/>
      <c r="V34" s="349"/>
      <c r="W34" s="350"/>
      <c r="X34" s="348"/>
      <c r="Y34" s="348"/>
      <c r="Z34" s="349"/>
      <c r="AA34" s="350"/>
      <c r="AB34" s="348"/>
      <c r="AC34" s="348"/>
      <c r="AD34" s="349"/>
      <c r="AE34" s="350"/>
      <c r="AF34" s="348"/>
      <c r="AG34" s="348"/>
      <c r="AH34" s="349"/>
      <c r="AI34" s="350"/>
      <c r="AJ34" s="348"/>
      <c r="AK34" s="348"/>
      <c r="AL34" s="349"/>
      <c r="AM34" s="350"/>
      <c r="AN34" s="348"/>
      <c r="AO34" s="348"/>
      <c r="AP34" s="349"/>
      <c r="AQ34" s="350"/>
      <c r="AR34" s="348"/>
      <c r="AS34" s="348"/>
      <c r="AT34" s="349"/>
      <c r="AU34" s="350"/>
      <c r="AV34" s="348"/>
      <c r="AW34" s="348"/>
      <c r="AX34" s="349"/>
    </row>
    <row r="35" spans="1:50" ht="12.75" x14ac:dyDescent="0.25">
      <c r="A35" s="846">
        <f t="shared" ref="A35" si="0">+A33+1</f>
        <v>16</v>
      </c>
      <c r="B35" s="916" t="s">
        <v>48</v>
      </c>
      <c r="C35" s="318"/>
      <c r="D35" s="292"/>
      <c r="E35" s="292"/>
      <c r="F35" s="293"/>
      <c r="G35" s="291"/>
      <c r="H35" s="292"/>
      <c r="I35" s="292"/>
      <c r="J35" s="293"/>
      <c r="K35" s="291"/>
      <c r="L35" s="292"/>
      <c r="M35" s="292"/>
      <c r="N35" s="293"/>
      <c r="O35" s="291"/>
      <c r="P35" s="292"/>
      <c r="Q35" s="292"/>
      <c r="R35" s="293"/>
      <c r="S35" s="291"/>
      <c r="T35" s="292"/>
      <c r="U35" s="292"/>
      <c r="V35" s="293"/>
      <c r="W35" s="291"/>
      <c r="X35" s="292"/>
      <c r="Y35" s="292"/>
      <c r="Z35" s="293"/>
      <c r="AA35" s="291"/>
      <c r="AB35" s="292"/>
      <c r="AC35" s="292"/>
      <c r="AD35" s="293"/>
      <c r="AE35" s="291"/>
      <c r="AF35" s="292"/>
      <c r="AG35" s="292"/>
      <c r="AH35" s="293"/>
      <c r="AI35" s="291"/>
      <c r="AJ35" s="292"/>
      <c r="AK35" s="292"/>
      <c r="AL35" s="293"/>
      <c r="AM35" s="296"/>
      <c r="AN35" s="294"/>
      <c r="AO35" s="294"/>
      <c r="AP35" s="295"/>
      <c r="AQ35" s="296"/>
      <c r="AR35" s="294"/>
      <c r="AS35" s="294"/>
      <c r="AT35" s="295"/>
      <c r="AU35" s="296"/>
      <c r="AV35" s="294"/>
      <c r="AW35" s="294"/>
      <c r="AX35" s="295"/>
    </row>
    <row r="36" spans="1:50" s="68" customFormat="1" ht="15.75" customHeight="1" thickBot="1" x14ac:dyDescent="0.3">
      <c r="A36" s="924"/>
      <c r="B36" s="925"/>
      <c r="C36" s="330"/>
      <c r="D36" s="331"/>
      <c r="E36" s="331"/>
      <c r="F36" s="334"/>
      <c r="G36" s="333"/>
      <c r="H36" s="331"/>
      <c r="I36" s="331"/>
      <c r="J36" s="334"/>
      <c r="K36" s="333"/>
      <c r="L36" s="331"/>
      <c r="M36" s="331"/>
      <c r="N36" s="334"/>
      <c r="O36" s="333"/>
      <c r="P36" s="331"/>
      <c r="Q36" s="331"/>
      <c r="R36" s="334"/>
      <c r="S36" s="333"/>
      <c r="T36" s="331"/>
      <c r="U36" s="331"/>
      <c r="V36" s="334"/>
      <c r="W36" s="333"/>
      <c r="X36" s="331"/>
      <c r="Y36" s="331"/>
      <c r="Z36" s="334"/>
      <c r="AA36" s="333"/>
      <c r="AB36" s="331"/>
      <c r="AC36" s="331"/>
      <c r="AD36" s="334"/>
      <c r="AE36" s="333"/>
      <c r="AF36" s="331"/>
      <c r="AG36" s="331"/>
      <c r="AH36" s="334"/>
      <c r="AI36" s="333"/>
      <c r="AJ36" s="331"/>
      <c r="AK36" s="331"/>
      <c r="AL36" s="334"/>
      <c r="AM36" s="333"/>
      <c r="AN36" s="331"/>
      <c r="AO36" s="331"/>
      <c r="AP36" s="334"/>
      <c r="AQ36" s="333"/>
      <c r="AR36" s="331"/>
      <c r="AS36" s="331"/>
      <c r="AT36" s="334"/>
      <c r="AU36" s="333"/>
      <c r="AV36" s="331"/>
      <c r="AW36" s="331"/>
      <c r="AX36" s="334"/>
    </row>
    <row r="37" spans="1:50" ht="24.75" customHeight="1" thickBot="1" x14ac:dyDescent="0.3">
      <c r="A37" s="913" t="s">
        <v>86</v>
      </c>
      <c r="B37" s="914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14"/>
      <c r="AK37" s="914"/>
      <c r="AL37" s="914"/>
      <c r="AM37" s="914"/>
      <c r="AN37" s="914"/>
      <c r="AO37" s="914"/>
      <c r="AP37" s="914"/>
      <c r="AQ37" s="914"/>
      <c r="AR37" s="914"/>
      <c r="AS37" s="914"/>
      <c r="AT37" s="914"/>
      <c r="AU37" s="914"/>
      <c r="AV37" s="914"/>
      <c r="AW37" s="914"/>
      <c r="AX37" s="915"/>
    </row>
    <row r="38" spans="1:50" ht="12.75" x14ac:dyDescent="0.25">
      <c r="A38" s="842">
        <v>1</v>
      </c>
      <c r="B38" s="931" t="s">
        <v>26</v>
      </c>
      <c r="C38" s="356"/>
      <c r="D38" s="357"/>
      <c r="E38" s="357"/>
      <c r="F38" s="358"/>
      <c r="G38" s="356"/>
      <c r="H38" s="357"/>
      <c r="I38" s="357"/>
      <c r="J38" s="358"/>
      <c r="K38" s="356"/>
      <c r="L38" s="357"/>
      <c r="M38" s="357"/>
      <c r="N38" s="358"/>
      <c r="O38" s="356"/>
      <c r="P38" s="357"/>
      <c r="Q38" s="357"/>
      <c r="R38" s="358"/>
      <c r="S38" s="356"/>
      <c r="T38" s="357"/>
      <c r="U38" s="357"/>
      <c r="V38" s="358"/>
      <c r="W38" s="356"/>
      <c r="X38" s="357"/>
      <c r="Y38" s="357"/>
      <c r="Z38" s="358"/>
      <c r="AA38" s="356"/>
      <c r="AB38" s="357"/>
      <c r="AC38" s="357"/>
      <c r="AD38" s="358"/>
      <c r="AE38" s="356"/>
      <c r="AF38" s="357"/>
      <c r="AG38" s="357"/>
      <c r="AH38" s="358"/>
      <c r="AI38" s="356"/>
      <c r="AJ38" s="357"/>
      <c r="AK38" s="357"/>
      <c r="AL38" s="358"/>
      <c r="AM38" s="359"/>
      <c r="AN38" s="360"/>
      <c r="AO38" s="360"/>
      <c r="AP38" s="361"/>
      <c r="AQ38" s="359"/>
      <c r="AR38" s="360"/>
      <c r="AS38" s="360"/>
      <c r="AT38" s="361"/>
      <c r="AU38" s="359"/>
      <c r="AV38" s="360"/>
      <c r="AW38" s="360"/>
      <c r="AX38" s="361"/>
    </row>
    <row r="39" spans="1:50" s="68" customFormat="1" ht="12.75" x14ac:dyDescent="0.25">
      <c r="A39" s="843"/>
      <c r="B39" s="928"/>
      <c r="C39" s="302"/>
      <c r="D39" s="303"/>
      <c r="E39" s="303"/>
      <c r="F39" s="304"/>
      <c r="G39" s="302"/>
      <c r="H39" s="303"/>
      <c r="I39" s="303"/>
      <c r="J39" s="304"/>
      <c r="K39" s="302"/>
      <c r="L39" s="303"/>
      <c r="M39" s="303"/>
      <c r="N39" s="304"/>
      <c r="O39" s="302"/>
      <c r="P39" s="303"/>
      <c r="Q39" s="303"/>
      <c r="R39" s="304"/>
      <c r="S39" s="302"/>
      <c r="T39" s="303"/>
      <c r="U39" s="303"/>
      <c r="V39" s="304"/>
      <c r="W39" s="302"/>
      <c r="X39" s="303"/>
      <c r="Y39" s="303"/>
      <c r="Z39" s="304"/>
      <c r="AA39" s="302"/>
      <c r="AB39" s="303"/>
      <c r="AC39" s="303"/>
      <c r="AD39" s="304"/>
      <c r="AE39" s="302"/>
      <c r="AF39" s="303"/>
      <c r="AG39" s="303"/>
      <c r="AH39" s="304"/>
      <c r="AI39" s="302"/>
      <c r="AJ39" s="303"/>
      <c r="AK39" s="303"/>
      <c r="AL39" s="304"/>
      <c r="AM39" s="302"/>
      <c r="AN39" s="303"/>
      <c r="AO39" s="303"/>
      <c r="AP39" s="304"/>
      <c r="AQ39" s="302"/>
      <c r="AR39" s="303"/>
      <c r="AS39" s="303"/>
      <c r="AT39" s="304"/>
      <c r="AU39" s="302"/>
      <c r="AV39" s="303"/>
      <c r="AW39" s="303"/>
      <c r="AX39" s="304"/>
    </row>
    <row r="40" spans="1:50" ht="12.75" x14ac:dyDescent="0.25">
      <c r="A40" s="846">
        <f>+A38+1</f>
        <v>2</v>
      </c>
      <c r="B40" s="916" t="s">
        <v>16</v>
      </c>
      <c r="C40" s="318"/>
      <c r="D40" s="292"/>
      <c r="E40" s="292"/>
      <c r="F40" s="293"/>
      <c r="G40" s="291"/>
      <c r="H40" s="292"/>
      <c r="I40" s="292"/>
      <c r="J40" s="293"/>
      <c r="K40" s="291"/>
      <c r="L40" s="292"/>
      <c r="M40" s="292"/>
      <c r="N40" s="293"/>
      <c r="O40" s="291"/>
      <c r="P40" s="292"/>
      <c r="Q40" s="292"/>
      <c r="R40" s="293"/>
      <c r="S40" s="291"/>
      <c r="T40" s="292"/>
      <c r="U40" s="292"/>
      <c r="V40" s="293"/>
      <c r="W40" s="291"/>
      <c r="X40" s="292"/>
      <c r="Y40" s="292"/>
      <c r="Z40" s="293"/>
      <c r="AA40" s="291"/>
      <c r="AB40" s="292"/>
      <c r="AC40" s="292"/>
      <c r="AD40" s="293"/>
      <c r="AE40" s="291"/>
      <c r="AF40" s="292"/>
      <c r="AG40" s="292"/>
      <c r="AH40" s="293"/>
      <c r="AI40" s="291"/>
      <c r="AJ40" s="292"/>
      <c r="AK40" s="292"/>
      <c r="AL40" s="293"/>
      <c r="AM40" s="296"/>
      <c r="AN40" s="294"/>
      <c r="AO40" s="294"/>
      <c r="AP40" s="295"/>
      <c r="AQ40" s="296"/>
      <c r="AR40" s="294"/>
      <c r="AS40" s="294"/>
      <c r="AT40" s="295"/>
      <c r="AU40" s="296"/>
      <c r="AV40" s="294"/>
      <c r="AW40" s="294"/>
      <c r="AX40" s="295"/>
    </row>
    <row r="41" spans="1:50" s="68" customFormat="1" ht="12.75" x14ac:dyDescent="0.25">
      <c r="A41" s="843"/>
      <c r="B41" s="917"/>
      <c r="C41" s="319"/>
      <c r="D41" s="303"/>
      <c r="E41" s="303"/>
      <c r="F41" s="304"/>
      <c r="G41" s="302"/>
      <c r="H41" s="303"/>
      <c r="I41" s="303"/>
      <c r="J41" s="304"/>
      <c r="K41" s="302"/>
      <c r="L41" s="303"/>
      <c r="M41" s="303"/>
      <c r="N41" s="304"/>
      <c r="O41" s="302"/>
      <c r="P41" s="303"/>
      <c r="Q41" s="303"/>
      <c r="R41" s="304"/>
      <c r="S41" s="302"/>
      <c r="T41" s="303"/>
      <c r="U41" s="303"/>
      <c r="V41" s="304"/>
      <c r="W41" s="302"/>
      <c r="X41" s="303"/>
      <c r="Y41" s="303"/>
      <c r="Z41" s="304"/>
      <c r="AA41" s="302"/>
      <c r="AB41" s="303"/>
      <c r="AC41" s="303"/>
      <c r="AD41" s="304"/>
      <c r="AE41" s="302"/>
      <c r="AF41" s="303"/>
      <c r="AG41" s="303"/>
      <c r="AH41" s="304"/>
      <c r="AI41" s="302"/>
      <c r="AJ41" s="303"/>
      <c r="AK41" s="303"/>
      <c r="AL41" s="304"/>
      <c r="AM41" s="302"/>
      <c r="AN41" s="303"/>
      <c r="AO41" s="303"/>
      <c r="AP41" s="304"/>
      <c r="AQ41" s="302"/>
      <c r="AR41" s="303"/>
      <c r="AS41" s="303"/>
      <c r="AT41" s="304"/>
      <c r="AU41" s="302"/>
      <c r="AV41" s="303"/>
      <c r="AW41" s="303"/>
      <c r="AX41" s="304"/>
    </row>
    <row r="42" spans="1:50" ht="12.75" x14ac:dyDescent="0.25">
      <c r="A42" s="846">
        <f>+A40+1</f>
        <v>3</v>
      </c>
      <c r="B42" s="927" t="s">
        <v>29</v>
      </c>
      <c r="C42" s="291"/>
      <c r="D42" s="292"/>
      <c r="E42" s="292"/>
      <c r="F42" s="293"/>
      <c r="G42" s="291"/>
      <c r="H42" s="292"/>
      <c r="I42" s="292"/>
      <c r="J42" s="293"/>
      <c r="K42" s="291"/>
      <c r="L42" s="292"/>
      <c r="M42" s="292"/>
      <c r="N42" s="293"/>
      <c r="O42" s="291"/>
      <c r="P42" s="292"/>
      <c r="Q42" s="292"/>
      <c r="R42" s="293"/>
      <c r="S42" s="291"/>
      <c r="T42" s="292"/>
      <c r="U42" s="292"/>
      <c r="V42" s="293"/>
      <c r="W42" s="291"/>
      <c r="X42" s="292"/>
      <c r="Y42" s="292"/>
      <c r="Z42" s="293"/>
      <c r="AA42" s="291"/>
      <c r="AB42" s="292"/>
      <c r="AC42" s="292"/>
      <c r="AD42" s="293"/>
      <c r="AE42" s="291"/>
      <c r="AF42" s="292"/>
      <c r="AG42" s="292"/>
      <c r="AH42" s="293"/>
      <c r="AI42" s="291"/>
      <c r="AJ42" s="292"/>
      <c r="AK42" s="292"/>
      <c r="AL42" s="293"/>
      <c r="AM42" s="296"/>
      <c r="AN42" s="294"/>
      <c r="AO42" s="294"/>
      <c r="AP42" s="295"/>
      <c r="AQ42" s="296"/>
      <c r="AR42" s="294"/>
      <c r="AS42" s="294"/>
      <c r="AT42" s="295"/>
      <c r="AU42" s="296"/>
      <c r="AV42" s="294"/>
      <c r="AW42" s="294"/>
      <c r="AX42" s="295"/>
    </row>
    <row r="43" spans="1:50" s="68" customFormat="1" ht="12.75" x14ac:dyDescent="0.25">
      <c r="A43" s="843"/>
      <c r="B43" s="928"/>
      <c r="C43" s="302"/>
      <c r="D43" s="303"/>
      <c r="E43" s="303"/>
      <c r="F43" s="304"/>
      <c r="G43" s="302"/>
      <c r="H43" s="303"/>
      <c r="I43" s="303"/>
      <c r="J43" s="304"/>
      <c r="K43" s="302"/>
      <c r="L43" s="303"/>
      <c r="M43" s="303"/>
      <c r="N43" s="304"/>
      <c r="O43" s="302"/>
      <c r="P43" s="303"/>
      <c r="Q43" s="303"/>
      <c r="R43" s="304"/>
      <c r="S43" s="302"/>
      <c r="T43" s="303"/>
      <c r="U43" s="303"/>
      <c r="V43" s="304"/>
      <c r="W43" s="302"/>
      <c r="X43" s="303"/>
      <c r="Y43" s="303"/>
      <c r="Z43" s="304"/>
      <c r="AA43" s="302"/>
      <c r="AB43" s="303"/>
      <c r="AC43" s="303"/>
      <c r="AD43" s="304"/>
      <c r="AE43" s="302"/>
      <c r="AF43" s="303"/>
      <c r="AG43" s="303"/>
      <c r="AH43" s="304"/>
      <c r="AI43" s="302"/>
      <c r="AJ43" s="303"/>
      <c r="AK43" s="303"/>
      <c r="AL43" s="304"/>
      <c r="AM43" s="302"/>
      <c r="AN43" s="303"/>
      <c r="AO43" s="303"/>
      <c r="AP43" s="304"/>
      <c r="AQ43" s="302"/>
      <c r="AR43" s="303"/>
      <c r="AS43" s="303"/>
      <c r="AT43" s="304"/>
      <c r="AU43" s="302"/>
      <c r="AV43" s="303"/>
      <c r="AW43" s="303"/>
      <c r="AX43" s="304"/>
    </row>
    <row r="44" spans="1:50" ht="12.75" x14ac:dyDescent="0.25">
      <c r="A44" s="846">
        <f>+A42+1</f>
        <v>4</v>
      </c>
      <c r="B44" s="916" t="s">
        <v>14</v>
      </c>
      <c r="C44" s="318"/>
      <c r="D44" s="292"/>
      <c r="E44" s="292"/>
      <c r="F44" s="293"/>
      <c r="G44" s="291"/>
      <c r="H44" s="292"/>
      <c r="I44" s="292"/>
      <c r="J44" s="293"/>
      <c r="K44" s="291"/>
      <c r="L44" s="292"/>
      <c r="M44" s="292"/>
      <c r="N44" s="293"/>
      <c r="O44" s="291"/>
      <c r="P44" s="292"/>
      <c r="Q44" s="292"/>
      <c r="R44" s="293"/>
      <c r="S44" s="291"/>
      <c r="T44" s="292"/>
      <c r="U44" s="292"/>
      <c r="V44" s="293"/>
      <c r="W44" s="291"/>
      <c r="X44" s="292"/>
      <c r="Y44" s="292"/>
      <c r="Z44" s="293"/>
      <c r="AA44" s="291"/>
      <c r="AB44" s="292"/>
      <c r="AC44" s="292"/>
      <c r="AD44" s="293"/>
      <c r="AE44" s="291"/>
      <c r="AF44" s="292"/>
      <c r="AG44" s="292"/>
      <c r="AH44" s="293"/>
      <c r="AI44" s="291"/>
      <c r="AJ44" s="292"/>
      <c r="AK44" s="292"/>
      <c r="AL44" s="293"/>
      <c r="AM44" s="296"/>
      <c r="AN44" s="294"/>
      <c r="AO44" s="294"/>
      <c r="AP44" s="295"/>
      <c r="AQ44" s="296"/>
      <c r="AR44" s="294"/>
      <c r="AS44" s="294"/>
      <c r="AT44" s="295"/>
      <c r="AU44" s="296"/>
      <c r="AV44" s="294"/>
      <c r="AW44" s="294"/>
      <c r="AX44" s="295"/>
    </row>
    <row r="45" spans="1:50" s="68" customFormat="1" ht="12.75" x14ac:dyDescent="0.25">
      <c r="A45" s="843"/>
      <c r="B45" s="917"/>
      <c r="C45" s="319"/>
      <c r="D45" s="303"/>
      <c r="E45" s="303"/>
      <c r="F45" s="304"/>
      <c r="G45" s="302"/>
      <c r="H45" s="303"/>
      <c r="I45" s="303"/>
      <c r="J45" s="304"/>
      <c r="K45" s="302"/>
      <c r="L45" s="303"/>
      <c r="M45" s="303"/>
      <c r="N45" s="304"/>
      <c r="O45" s="302"/>
      <c r="P45" s="303"/>
      <c r="Q45" s="303"/>
      <c r="R45" s="304"/>
      <c r="S45" s="302"/>
      <c r="T45" s="303"/>
      <c r="U45" s="303"/>
      <c r="V45" s="304"/>
      <c r="W45" s="302"/>
      <c r="X45" s="303"/>
      <c r="Y45" s="303"/>
      <c r="Z45" s="304"/>
      <c r="AA45" s="302"/>
      <c r="AB45" s="303"/>
      <c r="AC45" s="303"/>
      <c r="AD45" s="304"/>
      <c r="AE45" s="302"/>
      <c r="AF45" s="303"/>
      <c r="AG45" s="303"/>
      <c r="AH45" s="304"/>
      <c r="AI45" s="302"/>
      <c r="AJ45" s="303"/>
      <c r="AK45" s="303"/>
      <c r="AL45" s="304"/>
      <c r="AM45" s="302"/>
      <c r="AN45" s="303"/>
      <c r="AO45" s="303"/>
      <c r="AP45" s="304"/>
      <c r="AQ45" s="302"/>
      <c r="AR45" s="303"/>
      <c r="AS45" s="303"/>
      <c r="AT45" s="304"/>
      <c r="AU45" s="302"/>
      <c r="AV45" s="303"/>
      <c r="AW45" s="303"/>
      <c r="AX45" s="304"/>
    </row>
    <row r="46" spans="1:50" ht="12.75" x14ac:dyDescent="0.25">
      <c r="A46" s="846">
        <f>+A44+1</f>
        <v>5</v>
      </c>
      <c r="B46" s="927" t="s">
        <v>27</v>
      </c>
      <c r="C46" s="291"/>
      <c r="D46" s="292"/>
      <c r="E46" s="292"/>
      <c r="F46" s="293"/>
      <c r="G46" s="291"/>
      <c r="H46" s="292"/>
      <c r="I46" s="292"/>
      <c r="J46" s="293"/>
      <c r="K46" s="291"/>
      <c r="L46" s="292"/>
      <c r="M46" s="292"/>
      <c r="N46" s="293"/>
      <c r="O46" s="291"/>
      <c r="P46" s="292"/>
      <c r="Q46" s="292"/>
      <c r="R46" s="293"/>
      <c r="S46" s="291"/>
      <c r="T46" s="292"/>
      <c r="U46" s="292"/>
      <c r="V46" s="293"/>
      <c r="W46" s="291"/>
      <c r="X46" s="292"/>
      <c r="Y46" s="292"/>
      <c r="Z46" s="293"/>
      <c r="AA46" s="291"/>
      <c r="AB46" s="292"/>
      <c r="AC46" s="292"/>
      <c r="AD46" s="293"/>
      <c r="AE46" s="291"/>
      <c r="AF46" s="292"/>
      <c r="AG46" s="292"/>
      <c r="AH46" s="293"/>
      <c r="AI46" s="297"/>
      <c r="AJ46" s="298"/>
      <c r="AK46" s="298"/>
      <c r="AL46" s="299"/>
      <c r="AM46" s="296"/>
      <c r="AN46" s="294"/>
      <c r="AO46" s="294"/>
      <c r="AP46" s="295"/>
      <c r="AQ46" s="296"/>
      <c r="AR46" s="294"/>
      <c r="AS46" s="294"/>
      <c r="AT46" s="295"/>
      <c r="AU46" s="296"/>
      <c r="AV46" s="294"/>
      <c r="AW46" s="294"/>
      <c r="AX46" s="295"/>
    </row>
    <row r="47" spans="1:50" s="68" customFormat="1" ht="12.75" x14ac:dyDescent="0.25">
      <c r="A47" s="843"/>
      <c r="B47" s="928"/>
      <c r="C47" s="302"/>
      <c r="D47" s="303"/>
      <c r="E47" s="303"/>
      <c r="F47" s="304"/>
      <c r="G47" s="302"/>
      <c r="H47" s="303"/>
      <c r="I47" s="303"/>
      <c r="J47" s="304"/>
      <c r="K47" s="302"/>
      <c r="L47" s="303"/>
      <c r="M47" s="303"/>
      <c r="N47" s="304"/>
      <c r="O47" s="302"/>
      <c r="P47" s="303"/>
      <c r="Q47" s="303"/>
      <c r="R47" s="304"/>
      <c r="S47" s="302"/>
      <c r="T47" s="303"/>
      <c r="U47" s="303"/>
      <c r="V47" s="304"/>
      <c r="W47" s="302"/>
      <c r="X47" s="303"/>
      <c r="Y47" s="303"/>
      <c r="Z47" s="304"/>
      <c r="AA47" s="302"/>
      <c r="AB47" s="303"/>
      <c r="AC47" s="303"/>
      <c r="AD47" s="304"/>
      <c r="AE47" s="302"/>
      <c r="AF47" s="303"/>
      <c r="AG47" s="303"/>
      <c r="AH47" s="304"/>
      <c r="AI47" s="305"/>
      <c r="AJ47" s="306"/>
      <c r="AK47" s="306"/>
      <c r="AL47" s="307"/>
      <c r="AM47" s="302"/>
      <c r="AN47" s="303"/>
      <c r="AO47" s="303"/>
      <c r="AP47" s="304"/>
      <c r="AQ47" s="302"/>
      <c r="AR47" s="303"/>
      <c r="AS47" s="303"/>
      <c r="AT47" s="304"/>
      <c r="AU47" s="302"/>
      <c r="AV47" s="303"/>
      <c r="AW47" s="303"/>
      <c r="AX47" s="304"/>
    </row>
    <row r="48" spans="1:50" ht="12.75" x14ac:dyDescent="0.25">
      <c r="A48" s="846">
        <f>+A46+1</f>
        <v>6</v>
      </c>
      <c r="B48" s="927" t="s">
        <v>25</v>
      </c>
      <c r="C48" s="291"/>
      <c r="D48" s="292"/>
      <c r="E48" s="292"/>
      <c r="F48" s="293"/>
      <c r="G48" s="291"/>
      <c r="H48" s="292"/>
      <c r="I48" s="292"/>
      <c r="J48" s="293"/>
      <c r="K48" s="291"/>
      <c r="L48" s="292"/>
      <c r="M48" s="292"/>
      <c r="N48" s="293"/>
      <c r="O48" s="291"/>
      <c r="P48" s="292"/>
      <c r="Q48" s="292"/>
      <c r="R48" s="293"/>
      <c r="S48" s="291"/>
      <c r="T48" s="292"/>
      <c r="U48" s="292"/>
      <c r="V48" s="293"/>
      <c r="W48" s="291"/>
      <c r="X48" s="292"/>
      <c r="Y48" s="292"/>
      <c r="Z48" s="293"/>
      <c r="AA48" s="291"/>
      <c r="AB48" s="292"/>
      <c r="AC48" s="292"/>
      <c r="AD48" s="293"/>
      <c r="AE48" s="291"/>
      <c r="AF48" s="292"/>
      <c r="AG48" s="292"/>
      <c r="AH48" s="293"/>
      <c r="AI48" s="297"/>
      <c r="AJ48" s="298"/>
      <c r="AK48" s="298"/>
      <c r="AL48" s="299"/>
      <c r="AM48" s="296"/>
      <c r="AN48" s="294"/>
      <c r="AO48" s="294"/>
      <c r="AP48" s="295"/>
      <c r="AQ48" s="296"/>
      <c r="AR48" s="294"/>
      <c r="AS48" s="294"/>
      <c r="AT48" s="295"/>
      <c r="AU48" s="296"/>
      <c r="AV48" s="294"/>
      <c r="AW48" s="294"/>
      <c r="AX48" s="295"/>
    </row>
    <row r="49" spans="1:50" s="68" customFormat="1" ht="12.75" x14ac:dyDescent="0.25">
      <c r="A49" s="843"/>
      <c r="B49" s="928"/>
      <c r="C49" s="302"/>
      <c r="D49" s="303"/>
      <c r="E49" s="303"/>
      <c r="F49" s="304"/>
      <c r="G49" s="302"/>
      <c r="H49" s="303"/>
      <c r="I49" s="303"/>
      <c r="J49" s="304"/>
      <c r="K49" s="302"/>
      <c r="L49" s="303"/>
      <c r="M49" s="303"/>
      <c r="N49" s="304"/>
      <c r="O49" s="302"/>
      <c r="P49" s="303"/>
      <c r="Q49" s="303"/>
      <c r="R49" s="304"/>
      <c r="S49" s="302"/>
      <c r="T49" s="303"/>
      <c r="U49" s="303"/>
      <c r="V49" s="304"/>
      <c r="W49" s="302"/>
      <c r="X49" s="303"/>
      <c r="Y49" s="303"/>
      <c r="Z49" s="304"/>
      <c r="AA49" s="302"/>
      <c r="AB49" s="303"/>
      <c r="AC49" s="303"/>
      <c r="AD49" s="304"/>
      <c r="AE49" s="302"/>
      <c r="AF49" s="303"/>
      <c r="AG49" s="303"/>
      <c r="AH49" s="304"/>
      <c r="AI49" s="305"/>
      <c r="AJ49" s="306"/>
      <c r="AK49" s="306"/>
      <c r="AL49" s="307"/>
      <c r="AM49" s="302"/>
      <c r="AN49" s="303"/>
      <c r="AO49" s="303"/>
      <c r="AP49" s="304"/>
      <c r="AQ49" s="302"/>
      <c r="AR49" s="303"/>
      <c r="AS49" s="303"/>
      <c r="AT49" s="304"/>
      <c r="AU49" s="302"/>
      <c r="AV49" s="303"/>
      <c r="AW49" s="303"/>
      <c r="AX49" s="304"/>
    </row>
    <row r="50" spans="1:50" ht="12.75" x14ac:dyDescent="0.25">
      <c r="A50" s="846">
        <f>+A48+1</f>
        <v>7</v>
      </c>
      <c r="B50" s="927" t="s">
        <v>22</v>
      </c>
      <c r="C50" s="291"/>
      <c r="D50" s="292"/>
      <c r="E50" s="292"/>
      <c r="F50" s="293"/>
      <c r="G50" s="291"/>
      <c r="H50" s="292"/>
      <c r="I50" s="292"/>
      <c r="J50" s="293"/>
      <c r="K50" s="291"/>
      <c r="L50" s="292"/>
      <c r="M50" s="292"/>
      <c r="N50" s="293"/>
      <c r="O50" s="291"/>
      <c r="P50" s="292"/>
      <c r="Q50" s="292"/>
      <c r="R50" s="293"/>
      <c r="S50" s="291"/>
      <c r="T50" s="292"/>
      <c r="U50" s="292"/>
      <c r="V50" s="293"/>
      <c r="W50" s="291"/>
      <c r="X50" s="292"/>
      <c r="Y50" s="292"/>
      <c r="Z50" s="293"/>
      <c r="AA50" s="297"/>
      <c r="AB50" s="298"/>
      <c r="AC50" s="298"/>
      <c r="AD50" s="299"/>
      <c r="AE50" s="291"/>
      <c r="AF50" s="292"/>
      <c r="AG50" s="292"/>
      <c r="AH50" s="293"/>
      <c r="AI50" s="291"/>
      <c r="AJ50" s="292"/>
      <c r="AK50" s="292"/>
      <c r="AL50" s="293"/>
      <c r="AM50" s="296"/>
      <c r="AN50" s="294"/>
      <c r="AO50" s="294"/>
      <c r="AP50" s="295"/>
      <c r="AQ50" s="296"/>
      <c r="AR50" s="294"/>
      <c r="AS50" s="294"/>
      <c r="AT50" s="295"/>
      <c r="AU50" s="296"/>
      <c r="AV50" s="294"/>
      <c r="AW50" s="294"/>
      <c r="AX50" s="295"/>
    </row>
    <row r="51" spans="1:50" s="68" customFormat="1" ht="12.75" x14ac:dyDescent="0.25">
      <c r="A51" s="843"/>
      <c r="B51" s="928"/>
      <c r="C51" s="302"/>
      <c r="D51" s="303"/>
      <c r="E51" s="303"/>
      <c r="F51" s="304"/>
      <c r="G51" s="302"/>
      <c r="H51" s="303"/>
      <c r="I51" s="303"/>
      <c r="J51" s="304"/>
      <c r="K51" s="302"/>
      <c r="L51" s="303"/>
      <c r="M51" s="303"/>
      <c r="N51" s="304"/>
      <c r="O51" s="302"/>
      <c r="P51" s="303"/>
      <c r="Q51" s="303"/>
      <c r="R51" s="304"/>
      <c r="S51" s="302"/>
      <c r="T51" s="303"/>
      <c r="U51" s="303"/>
      <c r="V51" s="304"/>
      <c r="W51" s="302"/>
      <c r="X51" s="303"/>
      <c r="Y51" s="303"/>
      <c r="Z51" s="304"/>
      <c r="AA51" s="305"/>
      <c r="AB51" s="306"/>
      <c r="AC51" s="306"/>
      <c r="AD51" s="307"/>
      <c r="AE51" s="302"/>
      <c r="AF51" s="303"/>
      <c r="AG51" s="303"/>
      <c r="AH51" s="304"/>
      <c r="AI51" s="302"/>
      <c r="AJ51" s="303"/>
      <c r="AK51" s="303"/>
      <c r="AL51" s="304"/>
      <c r="AM51" s="302"/>
      <c r="AN51" s="303"/>
      <c r="AO51" s="303"/>
      <c r="AP51" s="304"/>
      <c r="AQ51" s="302"/>
      <c r="AR51" s="303"/>
      <c r="AS51" s="303"/>
      <c r="AT51" s="304"/>
      <c r="AU51" s="302"/>
      <c r="AV51" s="303"/>
      <c r="AW51" s="303"/>
      <c r="AX51" s="304"/>
    </row>
    <row r="52" spans="1:50" ht="12.75" x14ac:dyDescent="0.25">
      <c r="A52" s="846">
        <f>+A50+1</f>
        <v>8</v>
      </c>
      <c r="B52" s="927" t="s">
        <v>28</v>
      </c>
      <c r="C52" s="291"/>
      <c r="D52" s="292"/>
      <c r="E52" s="292"/>
      <c r="F52" s="293"/>
      <c r="G52" s="291"/>
      <c r="H52" s="292"/>
      <c r="I52" s="292"/>
      <c r="J52" s="293"/>
      <c r="K52" s="291"/>
      <c r="L52" s="292"/>
      <c r="M52" s="292"/>
      <c r="N52" s="293"/>
      <c r="O52" s="291"/>
      <c r="P52" s="292"/>
      <c r="Q52" s="292"/>
      <c r="R52" s="293"/>
      <c r="S52" s="291"/>
      <c r="T52" s="292"/>
      <c r="U52" s="292"/>
      <c r="V52" s="293"/>
      <c r="W52" s="291"/>
      <c r="X52" s="292"/>
      <c r="Y52" s="292"/>
      <c r="Z52" s="293"/>
      <c r="AA52" s="291"/>
      <c r="AB52" s="292"/>
      <c r="AC52" s="292"/>
      <c r="AD52" s="293"/>
      <c r="AE52" s="291"/>
      <c r="AF52" s="292"/>
      <c r="AG52" s="292"/>
      <c r="AH52" s="293"/>
      <c r="AI52" s="291"/>
      <c r="AJ52" s="292"/>
      <c r="AK52" s="292"/>
      <c r="AL52" s="293"/>
      <c r="AM52" s="296"/>
      <c r="AN52" s="294"/>
      <c r="AO52" s="294"/>
      <c r="AP52" s="295"/>
      <c r="AQ52" s="296"/>
      <c r="AR52" s="294"/>
      <c r="AS52" s="294"/>
      <c r="AT52" s="295"/>
      <c r="AU52" s="296"/>
      <c r="AV52" s="294"/>
      <c r="AW52" s="294"/>
      <c r="AX52" s="295"/>
    </row>
    <row r="53" spans="1:50" s="68" customFormat="1" ht="12.75" x14ac:dyDescent="0.25">
      <c r="A53" s="843"/>
      <c r="B53" s="928"/>
      <c r="C53" s="302"/>
      <c r="D53" s="303"/>
      <c r="E53" s="303"/>
      <c r="F53" s="304"/>
      <c r="G53" s="302"/>
      <c r="H53" s="303"/>
      <c r="I53" s="303"/>
      <c r="J53" s="304"/>
      <c r="K53" s="302"/>
      <c r="L53" s="303"/>
      <c r="M53" s="303"/>
      <c r="N53" s="304"/>
      <c r="O53" s="302"/>
      <c r="P53" s="303"/>
      <c r="Q53" s="303"/>
      <c r="R53" s="304"/>
      <c r="S53" s="302"/>
      <c r="T53" s="303"/>
      <c r="U53" s="303"/>
      <c r="V53" s="304"/>
      <c r="W53" s="302"/>
      <c r="X53" s="303"/>
      <c r="Y53" s="303"/>
      <c r="Z53" s="304"/>
      <c r="AA53" s="302"/>
      <c r="AB53" s="303"/>
      <c r="AC53" s="303"/>
      <c r="AD53" s="304"/>
      <c r="AE53" s="302"/>
      <c r="AF53" s="303"/>
      <c r="AG53" s="303"/>
      <c r="AH53" s="304"/>
      <c r="AI53" s="302"/>
      <c r="AJ53" s="303"/>
      <c r="AK53" s="303"/>
      <c r="AL53" s="304"/>
      <c r="AM53" s="302"/>
      <c r="AN53" s="303"/>
      <c r="AO53" s="303"/>
      <c r="AP53" s="304"/>
      <c r="AQ53" s="302"/>
      <c r="AR53" s="303"/>
      <c r="AS53" s="303"/>
      <c r="AT53" s="304"/>
      <c r="AU53" s="302"/>
      <c r="AV53" s="303"/>
      <c r="AW53" s="303"/>
      <c r="AX53" s="304"/>
    </row>
    <row r="54" spans="1:50" ht="12.75" x14ac:dyDescent="0.25">
      <c r="A54" s="846">
        <f>+A52+1</f>
        <v>9</v>
      </c>
      <c r="B54" s="916" t="s">
        <v>17</v>
      </c>
      <c r="C54" s="318"/>
      <c r="D54" s="292"/>
      <c r="E54" s="292"/>
      <c r="F54" s="293"/>
      <c r="G54" s="291"/>
      <c r="H54" s="292"/>
      <c r="I54" s="292"/>
      <c r="J54" s="293"/>
      <c r="K54" s="291"/>
      <c r="L54" s="292"/>
      <c r="M54" s="292"/>
      <c r="N54" s="293"/>
      <c r="O54" s="291"/>
      <c r="P54" s="292"/>
      <c r="Q54" s="292"/>
      <c r="R54" s="293"/>
      <c r="S54" s="291"/>
      <c r="T54" s="292"/>
      <c r="U54" s="292"/>
      <c r="V54" s="293"/>
      <c r="W54" s="291"/>
      <c r="X54" s="292"/>
      <c r="Y54" s="292"/>
      <c r="Z54" s="293"/>
      <c r="AA54" s="291"/>
      <c r="AB54" s="292"/>
      <c r="AC54" s="292"/>
      <c r="AD54" s="293"/>
      <c r="AE54" s="291"/>
      <c r="AF54" s="292"/>
      <c r="AG54" s="292"/>
      <c r="AH54" s="293"/>
      <c r="AI54" s="291"/>
      <c r="AJ54" s="292"/>
      <c r="AK54" s="292"/>
      <c r="AL54" s="293"/>
      <c r="AM54" s="296"/>
      <c r="AN54" s="294"/>
      <c r="AO54" s="294"/>
      <c r="AP54" s="295"/>
      <c r="AQ54" s="296"/>
      <c r="AR54" s="294"/>
      <c r="AS54" s="294"/>
      <c r="AT54" s="295"/>
      <c r="AU54" s="296"/>
      <c r="AV54" s="294"/>
      <c r="AW54" s="294"/>
      <c r="AX54" s="295"/>
    </row>
    <row r="55" spans="1:50" s="68" customFormat="1" ht="12.75" x14ac:dyDescent="0.25">
      <c r="A55" s="843"/>
      <c r="B55" s="917"/>
      <c r="C55" s="319"/>
      <c r="D55" s="303"/>
      <c r="E55" s="303"/>
      <c r="F55" s="304"/>
      <c r="G55" s="302"/>
      <c r="H55" s="303"/>
      <c r="I55" s="303"/>
      <c r="J55" s="304"/>
      <c r="K55" s="302"/>
      <c r="L55" s="303"/>
      <c r="M55" s="303"/>
      <c r="N55" s="304"/>
      <c r="O55" s="302"/>
      <c r="P55" s="303"/>
      <c r="Q55" s="303"/>
      <c r="R55" s="304"/>
      <c r="S55" s="302"/>
      <c r="T55" s="303"/>
      <c r="U55" s="303"/>
      <c r="V55" s="304"/>
      <c r="W55" s="302"/>
      <c r="X55" s="303"/>
      <c r="Y55" s="303"/>
      <c r="Z55" s="304"/>
      <c r="AA55" s="302"/>
      <c r="AB55" s="303"/>
      <c r="AC55" s="303"/>
      <c r="AD55" s="304"/>
      <c r="AE55" s="302"/>
      <c r="AF55" s="303"/>
      <c r="AG55" s="303"/>
      <c r="AH55" s="304"/>
      <c r="AI55" s="302"/>
      <c r="AJ55" s="303"/>
      <c r="AK55" s="303"/>
      <c r="AL55" s="304"/>
      <c r="AM55" s="302"/>
      <c r="AN55" s="303"/>
      <c r="AO55" s="303"/>
      <c r="AP55" s="304"/>
      <c r="AQ55" s="302"/>
      <c r="AR55" s="303"/>
      <c r="AS55" s="303"/>
      <c r="AT55" s="304"/>
      <c r="AU55" s="302"/>
      <c r="AV55" s="303"/>
      <c r="AW55" s="303"/>
      <c r="AX55" s="304"/>
    </row>
    <row r="56" spans="1:50" ht="12.75" x14ac:dyDescent="0.25">
      <c r="A56" s="846">
        <f>+A54+1</f>
        <v>10</v>
      </c>
      <c r="B56" s="927" t="s">
        <v>23</v>
      </c>
      <c r="C56" s="291"/>
      <c r="D56" s="292"/>
      <c r="E56" s="292"/>
      <c r="F56" s="293"/>
      <c r="G56" s="291"/>
      <c r="H56" s="292"/>
      <c r="I56" s="292"/>
      <c r="J56" s="293"/>
      <c r="K56" s="291"/>
      <c r="L56" s="292"/>
      <c r="M56" s="292"/>
      <c r="N56" s="293"/>
      <c r="O56" s="291"/>
      <c r="P56" s="292"/>
      <c r="Q56" s="292"/>
      <c r="R56" s="293"/>
      <c r="S56" s="291"/>
      <c r="T56" s="292"/>
      <c r="U56" s="292"/>
      <c r="V56" s="293"/>
      <c r="W56" s="291"/>
      <c r="X56" s="292"/>
      <c r="Y56" s="292"/>
      <c r="Z56" s="293"/>
      <c r="AA56" s="291"/>
      <c r="AB56" s="292"/>
      <c r="AC56" s="292"/>
      <c r="AD56" s="293"/>
      <c r="AE56" s="291"/>
      <c r="AF56" s="292"/>
      <c r="AG56" s="292"/>
      <c r="AH56" s="293"/>
      <c r="AI56" s="291"/>
      <c r="AJ56" s="292"/>
      <c r="AK56" s="292"/>
      <c r="AL56" s="293"/>
      <c r="AM56" s="296"/>
      <c r="AN56" s="294"/>
      <c r="AO56" s="294"/>
      <c r="AP56" s="295"/>
      <c r="AQ56" s="296"/>
      <c r="AR56" s="294"/>
      <c r="AS56" s="294"/>
      <c r="AT56" s="295"/>
      <c r="AU56" s="296"/>
      <c r="AV56" s="294"/>
      <c r="AW56" s="294"/>
      <c r="AX56" s="295"/>
    </row>
    <row r="57" spans="1:50" s="68" customFormat="1" ht="12.75" x14ac:dyDescent="0.25">
      <c r="A57" s="843"/>
      <c r="B57" s="928"/>
      <c r="C57" s="302"/>
      <c r="D57" s="303"/>
      <c r="E57" s="303"/>
      <c r="F57" s="304"/>
      <c r="G57" s="302"/>
      <c r="H57" s="303"/>
      <c r="I57" s="303"/>
      <c r="J57" s="304"/>
      <c r="K57" s="302"/>
      <c r="L57" s="303"/>
      <c r="M57" s="303"/>
      <c r="N57" s="304"/>
      <c r="O57" s="302"/>
      <c r="P57" s="303"/>
      <c r="Q57" s="303"/>
      <c r="R57" s="304"/>
      <c r="S57" s="302"/>
      <c r="T57" s="303"/>
      <c r="U57" s="303"/>
      <c r="V57" s="304"/>
      <c r="W57" s="302"/>
      <c r="X57" s="303"/>
      <c r="Y57" s="303"/>
      <c r="Z57" s="304"/>
      <c r="AA57" s="302"/>
      <c r="AB57" s="303"/>
      <c r="AC57" s="303"/>
      <c r="AD57" s="304"/>
      <c r="AE57" s="302"/>
      <c r="AF57" s="303"/>
      <c r="AG57" s="303"/>
      <c r="AH57" s="304"/>
      <c r="AI57" s="302"/>
      <c r="AJ57" s="303"/>
      <c r="AK57" s="303"/>
      <c r="AL57" s="304"/>
      <c r="AM57" s="302"/>
      <c r="AN57" s="303"/>
      <c r="AO57" s="303"/>
      <c r="AP57" s="304"/>
      <c r="AQ57" s="302"/>
      <c r="AR57" s="303"/>
      <c r="AS57" s="303"/>
      <c r="AT57" s="304"/>
      <c r="AU57" s="302"/>
      <c r="AV57" s="303"/>
      <c r="AW57" s="303"/>
      <c r="AX57" s="304"/>
    </row>
    <row r="58" spans="1:50" ht="12.75" x14ac:dyDescent="0.25">
      <c r="A58" s="846">
        <f>+A56+1</f>
        <v>11</v>
      </c>
      <c r="B58" s="927" t="s">
        <v>24</v>
      </c>
      <c r="C58" s="291"/>
      <c r="D58" s="292"/>
      <c r="E58" s="292"/>
      <c r="F58" s="293"/>
      <c r="G58" s="291"/>
      <c r="H58" s="292"/>
      <c r="I58" s="292"/>
      <c r="J58" s="293"/>
      <c r="K58" s="291"/>
      <c r="L58" s="292"/>
      <c r="M58" s="292"/>
      <c r="N58" s="293"/>
      <c r="O58" s="291"/>
      <c r="P58" s="292"/>
      <c r="Q58" s="292"/>
      <c r="R58" s="293"/>
      <c r="S58" s="291"/>
      <c r="T58" s="292"/>
      <c r="U58" s="292"/>
      <c r="V58" s="293"/>
      <c r="W58" s="291"/>
      <c r="X58" s="292"/>
      <c r="Y58" s="292"/>
      <c r="Z58" s="293"/>
      <c r="AA58" s="291"/>
      <c r="AB58" s="292"/>
      <c r="AC58" s="292"/>
      <c r="AD58" s="293"/>
      <c r="AE58" s="297"/>
      <c r="AF58" s="298"/>
      <c r="AG58" s="298"/>
      <c r="AH58" s="299"/>
      <c r="AI58" s="291"/>
      <c r="AJ58" s="292"/>
      <c r="AK58" s="292"/>
      <c r="AL58" s="293"/>
      <c r="AM58" s="296"/>
      <c r="AN58" s="294"/>
      <c r="AO58" s="294"/>
      <c r="AP58" s="295"/>
      <c r="AQ58" s="296"/>
      <c r="AR58" s="294"/>
      <c r="AS58" s="294"/>
      <c r="AT58" s="295"/>
      <c r="AU58" s="296"/>
      <c r="AV58" s="294"/>
      <c r="AW58" s="294"/>
      <c r="AX58" s="295"/>
    </row>
    <row r="59" spans="1:50" s="68" customFormat="1" ht="12.75" x14ac:dyDescent="0.25">
      <c r="A59" s="843"/>
      <c r="B59" s="928"/>
      <c r="C59" s="302"/>
      <c r="D59" s="303"/>
      <c r="E59" s="303"/>
      <c r="F59" s="304"/>
      <c r="G59" s="302"/>
      <c r="H59" s="303"/>
      <c r="I59" s="303"/>
      <c r="J59" s="304"/>
      <c r="K59" s="302"/>
      <c r="L59" s="303"/>
      <c r="M59" s="303"/>
      <c r="N59" s="304"/>
      <c r="O59" s="302"/>
      <c r="P59" s="303"/>
      <c r="Q59" s="303"/>
      <c r="R59" s="304"/>
      <c r="S59" s="302"/>
      <c r="T59" s="303"/>
      <c r="U59" s="303"/>
      <c r="V59" s="304"/>
      <c r="W59" s="302"/>
      <c r="X59" s="303"/>
      <c r="Y59" s="303"/>
      <c r="Z59" s="304"/>
      <c r="AA59" s="302"/>
      <c r="AB59" s="303"/>
      <c r="AC59" s="303"/>
      <c r="AD59" s="304"/>
      <c r="AE59" s="305"/>
      <c r="AF59" s="306"/>
      <c r="AG59" s="306"/>
      <c r="AH59" s="307"/>
      <c r="AI59" s="302"/>
      <c r="AJ59" s="303"/>
      <c r="AK59" s="303"/>
      <c r="AL59" s="304"/>
      <c r="AM59" s="302"/>
      <c r="AN59" s="303"/>
      <c r="AO59" s="303"/>
      <c r="AP59" s="304"/>
      <c r="AQ59" s="302"/>
      <c r="AR59" s="303"/>
      <c r="AS59" s="303"/>
      <c r="AT59" s="304"/>
      <c r="AU59" s="302"/>
      <c r="AV59" s="303"/>
      <c r="AW59" s="303"/>
      <c r="AX59" s="304"/>
    </row>
    <row r="60" spans="1:50" ht="12.75" x14ac:dyDescent="0.25">
      <c r="A60" s="846">
        <f>+A58+1</f>
        <v>12</v>
      </c>
      <c r="B60" s="916" t="s">
        <v>15</v>
      </c>
      <c r="C60" s="318"/>
      <c r="D60" s="292"/>
      <c r="E60" s="292"/>
      <c r="F60" s="293"/>
      <c r="G60" s="291"/>
      <c r="H60" s="292"/>
      <c r="I60" s="292"/>
      <c r="J60" s="293"/>
      <c r="K60" s="291"/>
      <c r="L60" s="292"/>
      <c r="M60" s="292"/>
      <c r="N60" s="293"/>
      <c r="O60" s="291"/>
      <c r="P60" s="292"/>
      <c r="Q60" s="292"/>
      <c r="R60" s="293"/>
      <c r="S60" s="291"/>
      <c r="T60" s="292"/>
      <c r="U60" s="292"/>
      <c r="V60" s="293"/>
      <c r="W60" s="291"/>
      <c r="X60" s="292"/>
      <c r="Y60" s="292"/>
      <c r="Z60" s="293"/>
      <c r="AA60" s="291"/>
      <c r="AB60" s="292"/>
      <c r="AC60" s="292"/>
      <c r="AD60" s="293"/>
      <c r="AE60" s="291"/>
      <c r="AF60" s="292"/>
      <c r="AG60" s="292"/>
      <c r="AH60" s="293"/>
      <c r="AI60" s="291"/>
      <c r="AJ60" s="292"/>
      <c r="AK60" s="292"/>
      <c r="AL60" s="293"/>
      <c r="AM60" s="296"/>
      <c r="AN60" s="294"/>
      <c r="AO60" s="294"/>
      <c r="AP60" s="295"/>
      <c r="AQ60" s="296"/>
      <c r="AR60" s="294"/>
      <c r="AS60" s="294"/>
      <c r="AT60" s="295"/>
      <c r="AU60" s="296"/>
      <c r="AV60" s="294"/>
      <c r="AW60" s="294"/>
      <c r="AX60" s="295"/>
    </row>
    <row r="61" spans="1:50" s="68" customFormat="1" ht="12.75" x14ac:dyDescent="0.25">
      <c r="A61" s="843"/>
      <c r="B61" s="917"/>
      <c r="C61" s="319"/>
      <c r="D61" s="303"/>
      <c r="E61" s="303"/>
      <c r="F61" s="304"/>
      <c r="G61" s="302"/>
      <c r="H61" s="303"/>
      <c r="I61" s="303"/>
      <c r="J61" s="304"/>
      <c r="K61" s="302"/>
      <c r="L61" s="303"/>
      <c r="M61" s="303"/>
      <c r="N61" s="304"/>
      <c r="O61" s="302"/>
      <c r="P61" s="303"/>
      <c r="Q61" s="303"/>
      <c r="R61" s="304"/>
      <c r="S61" s="302"/>
      <c r="T61" s="303"/>
      <c r="U61" s="303"/>
      <c r="V61" s="304"/>
      <c r="W61" s="302"/>
      <c r="X61" s="303"/>
      <c r="Y61" s="303"/>
      <c r="Z61" s="304"/>
      <c r="AA61" s="302"/>
      <c r="AB61" s="303"/>
      <c r="AC61" s="303"/>
      <c r="AD61" s="304"/>
      <c r="AE61" s="302"/>
      <c r="AF61" s="303"/>
      <c r="AG61" s="303"/>
      <c r="AH61" s="304"/>
      <c r="AI61" s="302"/>
      <c r="AJ61" s="303"/>
      <c r="AK61" s="303"/>
      <c r="AL61" s="304"/>
      <c r="AM61" s="302"/>
      <c r="AN61" s="303"/>
      <c r="AO61" s="303"/>
      <c r="AP61" s="304"/>
      <c r="AQ61" s="302"/>
      <c r="AR61" s="303"/>
      <c r="AS61" s="303"/>
      <c r="AT61" s="304"/>
      <c r="AU61" s="302"/>
      <c r="AV61" s="303"/>
      <c r="AW61" s="303"/>
      <c r="AX61" s="304"/>
    </row>
    <row r="62" spans="1:50" ht="12.75" x14ac:dyDescent="0.25">
      <c r="A62" s="846">
        <f>+A60+1</f>
        <v>13</v>
      </c>
      <c r="B62" s="929" t="s">
        <v>20</v>
      </c>
      <c r="C62" s="318"/>
      <c r="D62" s="292"/>
      <c r="E62" s="292"/>
      <c r="F62" s="293"/>
      <c r="G62" s="291"/>
      <c r="H62" s="292"/>
      <c r="I62" s="292"/>
      <c r="J62" s="293"/>
      <c r="K62" s="291"/>
      <c r="L62" s="292"/>
      <c r="M62" s="292"/>
      <c r="N62" s="293"/>
      <c r="O62" s="291"/>
      <c r="P62" s="292"/>
      <c r="Q62" s="292"/>
      <c r="R62" s="293"/>
      <c r="S62" s="291"/>
      <c r="T62" s="292"/>
      <c r="U62" s="292"/>
      <c r="V62" s="293"/>
      <c r="W62" s="291"/>
      <c r="X62" s="292"/>
      <c r="Y62" s="292"/>
      <c r="Z62" s="293"/>
      <c r="AA62" s="291"/>
      <c r="AB62" s="292"/>
      <c r="AC62" s="292"/>
      <c r="AD62" s="293"/>
      <c r="AE62" s="291"/>
      <c r="AF62" s="292"/>
      <c r="AG62" s="292"/>
      <c r="AH62" s="293"/>
      <c r="AI62" s="291"/>
      <c r="AJ62" s="292"/>
      <c r="AK62" s="292"/>
      <c r="AL62" s="293"/>
      <c r="AM62" s="296"/>
      <c r="AN62" s="294"/>
      <c r="AO62" s="294"/>
      <c r="AP62" s="295"/>
      <c r="AQ62" s="296"/>
      <c r="AR62" s="294"/>
      <c r="AS62" s="294"/>
      <c r="AT62" s="295"/>
      <c r="AU62" s="296"/>
      <c r="AV62" s="294"/>
      <c r="AW62" s="294"/>
      <c r="AX62" s="295"/>
    </row>
    <row r="63" spans="1:50" s="68" customFormat="1" ht="12.75" x14ac:dyDescent="0.25">
      <c r="A63" s="843"/>
      <c r="B63" s="930"/>
      <c r="C63" s="319"/>
      <c r="D63" s="303"/>
      <c r="E63" s="303"/>
      <c r="F63" s="304"/>
      <c r="G63" s="302"/>
      <c r="H63" s="303"/>
      <c r="I63" s="303"/>
      <c r="J63" s="304"/>
      <c r="K63" s="302"/>
      <c r="L63" s="303"/>
      <c r="M63" s="303"/>
      <c r="N63" s="304"/>
      <c r="O63" s="302"/>
      <c r="P63" s="303"/>
      <c r="Q63" s="303"/>
      <c r="R63" s="304"/>
      <c r="S63" s="302"/>
      <c r="T63" s="303"/>
      <c r="U63" s="303"/>
      <c r="V63" s="304"/>
      <c r="W63" s="302"/>
      <c r="X63" s="303"/>
      <c r="Y63" s="303"/>
      <c r="Z63" s="304"/>
      <c r="AA63" s="302"/>
      <c r="AB63" s="303"/>
      <c r="AC63" s="303"/>
      <c r="AD63" s="304"/>
      <c r="AE63" s="302"/>
      <c r="AF63" s="303"/>
      <c r="AG63" s="303"/>
      <c r="AH63" s="304"/>
      <c r="AI63" s="302"/>
      <c r="AJ63" s="303"/>
      <c r="AK63" s="303"/>
      <c r="AL63" s="304"/>
      <c r="AM63" s="302"/>
      <c r="AN63" s="303"/>
      <c r="AO63" s="303"/>
      <c r="AP63" s="304"/>
      <c r="AQ63" s="302"/>
      <c r="AR63" s="303"/>
      <c r="AS63" s="303"/>
      <c r="AT63" s="304"/>
      <c r="AU63" s="302"/>
      <c r="AV63" s="303"/>
      <c r="AW63" s="303"/>
      <c r="AX63" s="304"/>
    </row>
    <row r="64" spans="1:50" ht="12.75" x14ac:dyDescent="0.25">
      <c r="A64" s="846">
        <f>+A62+1</f>
        <v>14</v>
      </c>
      <c r="B64" s="916" t="s">
        <v>32</v>
      </c>
      <c r="C64" s="318"/>
      <c r="D64" s="292"/>
      <c r="E64" s="292"/>
      <c r="F64" s="293"/>
      <c r="G64" s="291"/>
      <c r="H64" s="292"/>
      <c r="I64" s="292"/>
      <c r="J64" s="293"/>
      <c r="K64" s="291"/>
      <c r="L64" s="292"/>
      <c r="M64" s="292"/>
      <c r="N64" s="293"/>
      <c r="O64" s="291"/>
      <c r="P64" s="292"/>
      <c r="Q64" s="292"/>
      <c r="R64" s="293"/>
      <c r="S64" s="291"/>
      <c r="T64" s="292"/>
      <c r="U64" s="292"/>
      <c r="V64" s="293"/>
      <c r="W64" s="291"/>
      <c r="X64" s="292"/>
      <c r="Y64" s="292"/>
      <c r="Z64" s="293"/>
      <c r="AA64" s="291"/>
      <c r="AB64" s="292"/>
      <c r="AC64" s="292"/>
      <c r="AD64" s="293"/>
      <c r="AE64" s="291"/>
      <c r="AF64" s="292"/>
      <c r="AG64" s="292"/>
      <c r="AH64" s="293"/>
      <c r="AI64" s="291"/>
      <c r="AJ64" s="292"/>
      <c r="AK64" s="292"/>
      <c r="AL64" s="293"/>
      <c r="AM64" s="296"/>
      <c r="AN64" s="294"/>
      <c r="AO64" s="294"/>
      <c r="AP64" s="295"/>
      <c r="AQ64" s="296"/>
      <c r="AR64" s="294"/>
      <c r="AS64" s="294"/>
      <c r="AT64" s="295"/>
      <c r="AU64" s="296"/>
      <c r="AV64" s="294"/>
      <c r="AW64" s="294"/>
      <c r="AX64" s="295"/>
    </row>
    <row r="65" spans="1:50" s="68" customFormat="1" ht="12.75" x14ac:dyDescent="0.25">
      <c r="A65" s="843"/>
      <c r="B65" s="917"/>
      <c r="C65" s="319"/>
      <c r="D65" s="303"/>
      <c r="E65" s="303"/>
      <c r="F65" s="304"/>
      <c r="G65" s="302"/>
      <c r="H65" s="303"/>
      <c r="I65" s="303"/>
      <c r="J65" s="304"/>
      <c r="K65" s="302"/>
      <c r="L65" s="303"/>
      <c r="M65" s="303"/>
      <c r="N65" s="304"/>
      <c r="O65" s="302"/>
      <c r="P65" s="303"/>
      <c r="Q65" s="303"/>
      <c r="R65" s="304"/>
      <c r="S65" s="302"/>
      <c r="T65" s="303"/>
      <c r="U65" s="303"/>
      <c r="V65" s="304"/>
      <c r="W65" s="302"/>
      <c r="X65" s="303"/>
      <c r="Y65" s="303"/>
      <c r="Z65" s="304"/>
      <c r="AA65" s="302"/>
      <c r="AB65" s="303"/>
      <c r="AC65" s="303"/>
      <c r="AD65" s="304"/>
      <c r="AE65" s="302"/>
      <c r="AF65" s="303"/>
      <c r="AG65" s="303"/>
      <c r="AH65" s="304"/>
      <c r="AI65" s="302"/>
      <c r="AJ65" s="303"/>
      <c r="AK65" s="303"/>
      <c r="AL65" s="304"/>
      <c r="AM65" s="302"/>
      <c r="AN65" s="303"/>
      <c r="AO65" s="303"/>
      <c r="AP65" s="304"/>
      <c r="AQ65" s="302"/>
      <c r="AR65" s="303"/>
      <c r="AS65" s="303"/>
      <c r="AT65" s="304"/>
      <c r="AU65" s="302"/>
      <c r="AV65" s="303"/>
      <c r="AW65" s="303"/>
      <c r="AX65" s="304"/>
    </row>
    <row r="66" spans="1:50" ht="12.75" x14ac:dyDescent="0.25">
      <c r="A66" s="846">
        <f>+A64+1</f>
        <v>15</v>
      </c>
      <c r="B66" s="927" t="s">
        <v>30</v>
      </c>
      <c r="C66" s="291"/>
      <c r="D66" s="292"/>
      <c r="E66" s="292"/>
      <c r="F66" s="293"/>
      <c r="G66" s="291"/>
      <c r="H66" s="292"/>
      <c r="I66" s="292"/>
      <c r="J66" s="293"/>
      <c r="K66" s="291"/>
      <c r="L66" s="292"/>
      <c r="M66" s="292"/>
      <c r="N66" s="293"/>
      <c r="O66" s="291"/>
      <c r="P66" s="292"/>
      <c r="Q66" s="292"/>
      <c r="R66" s="293"/>
      <c r="S66" s="291"/>
      <c r="T66" s="292"/>
      <c r="U66" s="292"/>
      <c r="V66" s="293"/>
      <c r="W66" s="291"/>
      <c r="X66" s="292"/>
      <c r="Y66" s="292"/>
      <c r="Z66" s="293"/>
      <c r="AA66" s="291"/>
      <c r="AB66" s="292"/>
      <c r="AC66" s="292"/>
      <c r="AD66" s="293"/>
      <c r="AE66" s="291"/>
      <c r="AF66" s="292"/>
      <c r="AG66" s="292"/>
      <c r="AH66" s="293"/>
      <c r="AI66" s="291"/>
      <c r="AJ66" s="292"/>
      <c r="AK66" s="292"/>
      <c r="AL66" s="293"/>
      <c r="AM66" s="296"/>
      <c r="AN66" s="294"/>
      <c r="AO66" s="294"/>
      <c r="AP66" s="295"/>
      <c r="AQ66" s="296"/>
      <c r="AR66" s="294"/>
      <c r="AS66" s="294"/>
      <c r="AT66" s="295"/>
      <c r="AU66" s="296"/>
      <c r="AV66" s="294"/>
      <c r="AW66" s="294"/>
      <c r="AX66" s="295"/>
    </row>
    <row r="67" spans="1:50" s="68" customFormat="1" ht="12.75" x14ac:dyDescent="0.25">
      <c r="A67" s="843"/>
      <c r="B67" s="928"/>
      <c r="C67" s="302"/>
      <c r="D67" s="303"/>
      <c r="E67" s="303"/>
      <c r="F67" s="304"/>
      <c r="G67" s="302"/>
      <c r="H67" s="303"/>
      <c r="I67" s="303"/>
      <c r="J67" s="304"/>
      <c r="K67" s="302"/>
      <c r="L67" s="303"/>
      <c r="M67" s="303"/>
      <c r="N67" s="304"/>
      <c r="O67" s="302"/>
      <c r="P67" s="303"/>
      <c r="Q67" s="303"/>
      <c r="R67" s="304"/>
      <c r="S67" s="302"/>
      <c r="T67" s="303"/>
      <c r="U67" s="303"/>
      <c r="V67" s="304"/>
      <c r="W67" s="302"/>
      <c r="X67" s="303"/>
      <c r="Y67" s="303"/>
      <c r="Z67" s="304"/>
      <c r="AA67" s="302"/>
      <c r="AB67" s="303"/>
      <c r="AC67" s="303"/>
      <c r="AD67" s="304"/>
      <c r="AE67" s="302"/>
      <c r="AF67" s="303"/>
      <c r="AG67" s="303"/>
      <c r="AH67" s="304"/>
      <c r="AI67" s="302"/>
      <c r="AJ67" s="303"/>
      <c r="AK67" s="303"/>
      <c r="AL67" s="304"/>
      <c r="AM67" s="302"/>
      <c r="AN67" s="303"/>
      <c r="AO67" s="303"/>
      <c r="AP67" s="304"/>
      <c r="AQ67" s="302"/>
      <c r="AR67" s="303"/>
      <c r="AS67" s="303"/>
      <c r="AT67" s="304"/>
      <c r="AU67" s="302"/>
      <c r="AV67" s="303"/>
      <c r="AW67" s="303"/>
      <c r="AX67" s="304"/>
    </row>
    <row r="68" spans="1:50" ht="12.75" x14ac:dyDescent="0.25">
      <c r="A68" s="846">
        <f>+A66+1</f>
        <v>16</v>
      </c>
      <c r="B68" s="916" t="s">
        <v>13</v>
      </c>
      <c r="C68" s="318"/>
      <c r="D68" s="292"/>
      <c r="E68" s="292"/>
      <c r="F68" s="293"/>
      <c r="G68" s="291"/>
      <c r="H68" s="292"/>
      <c r="I68" s="292"/>
      <c r="J68" s="293"/>
      <c r="K68" s="291"/>
      <c r="L68" s="292"/>
      <c r="M68" s="292"/>
      <c r="N68" s="293"/>
      <c r="O68" s="291"/>
      <c r="P68" s="292"/>
      <c r="Q68" s="292"/>
      <c r="R68" s="293"/>
      <c r="S68" s="291"/>
      <c r="T68" s="292"/>
      <c r="U68" s="292"/>
      <c r="V68" s="293"/>
      <c r="W68" s="291"/>
      <c r="X68" s="292"/>
      <c r="Y68" s="292"/>
      <c r="Z68" s="293"/>
      <c r="AA68" s="291"/>
      <c r="AB68" s="292"/>
      <c r="AC68" s="292"/>
      <c r="AD68" s="293"/>
      <c r="AE68" s="291"/>
      <c r="AF68" s="292"/>
      <c r="AG68" s="292"/>
      <c r="AH68" s="293"/>
      <c r="AI68" s="291"/>
      <c r="AJ68" s="292"/>
      <c r="AK68" s="292"/>
      <c r="AL68" s="293"/>
      <c r="AM68" s="296"/>
      <c r="AN68" s="294"/>
      <c r="AO68" s="294"/>
      <c r="AP68" s="295"/>
      <c r="AQ68" s="296"/>
      <c r="AR68" s="294"/>
      <c r="AS68" s="294"/>
      <c r="AT68" s="295"/>
      <c r="AU68" s="296"/>
      <c r="AV68" s="294"/>
      <c r="AW68" s="294"/>
      <c r="AX68" s="295"/>
    </row>
    <row r="69" spans="1:50" s="68" customFormat="1" ht="12.75" x14ac:dyDescent="0.25">
      <c r="A69" s="843"/>
      <c r="B69" s="917"/>
      <c r="C69" s="319"/>
      <c r="D69" s="303"/>
      <c r="E69" s="303"/>
      <c r="F69" s="304"/>
      <c r="G69" s="302"/>
      <c r="H69" s="303"/>
      <c r="I69" s="303"/>
      <c r="J69" s="304"/>
      <c r="K69" s="302"/>
      <c r="L69" s="303"/>
      <c r="M69" s="303"/>
      <c r="N69" s="304"/>
      <c r="O69" s="302"/>
      <c r="P69" s="303"/>
      <c r="Q69" s="303"/>
      <c r="R69" s="304"/>
      <c r="S69" s="302"/>
      <c r="T69" s="303"/>
      <c r="U69" s="303"/>
      <c r="V69" s="304"/>
      <c r="W69" s="302"/>
      <c r="X69" s="303"/>
      <c r="Y69" s="303"/>
      <c r="Z69" s="304"/>
      <c r="AA69" s="302"/>
      <c r="AB69" s="303"/>
      <c r="AC69" s="303"/>
      <c r="AD69" s="304"/>
      <c r="AE69" s="302"/>
      <c r="AF69" s="303"/>
      <c r="AG69" s="303"/>
      <c r="AH69" s="304"/>
      <c r="AI69" s="302"/>
      <c r="AJ69" s="303"/>
      <c r="AK69" s="303"/>
      <c r="AL69" s="304"/>
      <c r="AM69" s="302"/>
      <c r="AN69" s="303"/>
      <c r="AO69" s="303"/>
      <c r="AP69" s="304"/>
      <c r="AQ69" s="302"/>
      <c r="AR69" s="303"/>
      <c r="AS69" s="303"/>
      <c r="AT69" s="304"/>
      <c r="AU69" s="302"/>
      <c r="AV69" s="303"/>
      <c r="AW69" s="303"/>
      <c r="AX69" s="304"/>
    </row>
    <row r="70" spans="1:50" ht="12.75" x14ac:dyDescent="0.25">
      <c r="A70" s="846">
        <f>+A68+1</f>
        <v>17</v>
      </c>
      <c r="B70" s="916" t="s">
        <v>19</v>
      </c>
      <c r="C70" s="318"/>
      <c r="D70" s="292"/>
      <c r="E70" s="292"/>
      <c r="F70" s="293"/>
      <c r="G70" s="291"/>
      <c r="H70" s="292"/>
      <c r="I70" s="292"/>
      <c r="J70" s="293"/>
      <c r="K70" s="291"/>
      <c r="L70" s="292"/>
      <c r="M70" s="292"/>
      <c r="N70" s="293"/>
      <c r="O70" s="291"/>
      <c r="P70" s="292"/>
      <c r="Q70" s="292"/>
      <c r="R70" s="293"/>
      <c r="S70" s="291"/>
      <c r="T70" s="292"/>
      <c r="U70" s="292"/>
      <c r="V70" s="293"/>
      <c r="W70" s="291"/>
      <c r="X70" s="292"/>
      <c r="Y70" s="292"/>
      <c r="Z70" s="293"/>
      <c r="AA70" s="291"/>
      <c r="AB70" s="292"/>
      <c r="AC70" s="292"/>
      <c r="AD70" s="293"/>
      <c r="AE70" s="291"/>
      <c r="AF70" s="292"/>
      <c r="AG70" s="292"/>
      <c r="AH70" s="293"/>
      <c r="AI70" s="291"/>
      <c r="AJ70" s="292"/>
      <c r="AK70" s="292"/>
      <c r="AL70" s="293"/>
      <c r="AM70" s="296"/>
      <c r="AN70" s="294"/>
      <c r="AO70" s="294"/>
      <c r="AP70" s="295"/>
      <c r="AQ70" s="296"/>
      <c r="AR70" s="294"/>
      <c r="AS70" s="294"/>
      <c r="AT70" s="295"/>
      <c r="AU70" s="296"/>
      <c r="AV70" s="294"/>
      <c r="AW70" s="294"/>
      <c r="AX70" s="295"/>
    </row>
    <row r="71" spans="1:50" s="68" customFormat="1" ht="12.75" x14ac:dyDescent="0.25">
      <c r="A71" s="843"/>
      <c r="B71" s="917"/>
      <c r="C71" s="319"/>
      <c r="D71" s="303"/>
      <c r="E71" s="303"/>
      <c r="F71" s="304"/>
      <c r="G71" s="302"/>
      <c r="H71" s="303"/>
      <c r="I71" s="303"/>
      <c r="J71" s="304"/>
      <c r="K71" s="302"/>
      <c r="L71" s="303"/>
      <c r="M71" s="303"/>
      <c r="N71" s="304"/>
      <c r="O71" s="302"/>
      <c r="P71" s="303"/>
      <c r="Q71" s="303"/>
      <c r="R71" s="304"/>
      <c r="S71" s="302"/>
      <c r="T71" s="303"/>
      <c r="U71" s="303"/>
      <c r="V71" s="304"/>
      <c r="W71" s="302"/>
      <c r="X71" s="303"/>
      <c r="Y71" s="303"/>
      <c r="Z71" s="304"/>
      <c r="AA71" s="302"/>
      <c r="AB71" s="303"/>
      <c r="AC71" s="303"/>
      <c r="AD71" s="304"/>
      <c r="AE71" s="302"/>
      <c r="AF71" s="303"/>
      <c r="AG71" s="303"/>
      <c r="AH71" s="304"/>
      <c r="AI71" s="302"/>
      <c r="AJ71" s="303"/>
      <c r="AK71" s="303"/>
      <c r="AL71" s="304"/>
      <c r="AM71" s="302"/>
      <c r="AN71" s="303"/>
      <c r="AO71" s="303"/>
      <c r="AP71" s="304"/>
      <c r="AQ71" s="302"/>
      <c r="AR71" s="303"/>
      <c r="AS71" s="303"/>
      <c r="AT71" s="304"/>
      <c r="AU71" s="302"/>
      <c r="AV71" s="303"/>
      <c r="AW71" s="303"/>
      <c r="AX71" s="304"/>
    </row>
    <row r="72" spans="1:50" ht="12.75" x14ac:dyDescent="0.25">
      <c r="A72" s="846">
        <f>+A70+1</f>
        <v>18</v>
      </c>
      <c r="B72" s="927" t="s">
        <v>21</v>
      </c>
      <c r="C72" s="291"/>
      <c r="D72" s="292"/>
      <c r="E72" s="292"/>
      <c r="F72" s="293"/>
      <c r="G72" s="291"/>
      <c r="H72" s="292"/>
      <c r="I72" s="292"/>
      <c r="J72" s="293"/>
      <c r="K72" s="291"/>
      <c r="L72" s="292"/>
      <c r="M72" s="292"/>
      <c r="N72" s="293"/>
      <c r="O72" s="291"/>
      <c r="P72" s="292"/>
      <c r="Q72" s="292"/>
      <c r="R72" s="293"/>
      <c r="S72" s="291"/>
      <c r="T72" s="292"/>
      <c r="U72" s="292"/>
      <c r="V72" s="293"/>
      <c r="W72" s="291"/>
      <c r="X72" s="292"/>
      <c r="Y72" s="292"/>
      <c r="Z72" s="293"/>
      <c r="AA72" s="297"/>
      <c r="AB72" s="298"/>
      <c r="AC72" s="298"/>
      <c r="AD72" s="299"/>
      <c r="AE72" s="291"/>
      <c r="AF72" s="292"/>
      <c r="AG72" s="292"/>
      <c r="AH72" s="293"/>
      <c r="AI72" s="291"/>
      <c r="AJ72" s="292"/>
      <c r="AK72" s="292"/>
      <c r="AL72" s="293"/>
      <c r="AM72" s="296"/>
      <c r="AN72" s="294"/>
      <c r="AO72" s="294"/>
      <c r="AP72" s="295"/>
      <c r="AQ72" s="296"/>
      <c r="AR72" s="294"/>
      <c r="AS72" s="294"/>
      <c r="AT72" s="295"/>
      <c r="AU72" s="296"/>
      <c r="AV72" s="294"/>
      <c r="AW72" s="294"/>
      <c r="AX72" s="295"/>
    </row>
    <row r="73" spans="1:50" s="68" customFormat="1" ht="12.75" x14ac:dyDescent="0.25">
      <c r="A73" s="843"/>
      <c r="B73" s="928"/>
      <c r="C73" s="350"/>
      <c r="D73" s="348"/>
      <c r="E73" s="348"/>
      <c r="F73" s="349"/>
      <c r="G73" s="350"/>
      <c r="H73" s="348"/>
      <c r="I73" s="348"/>
      <c r="J73" s="349"/>
      <c r="K73" s="350"/>
      <c r="L73" s="348"/>
      <c r="M73" s="348"/>
      <c r="N73" s="349"/>
      <c r="O73" s="350"/>
      <c r="P73" s="348"/>
      <c r="Q73" s="348"/>
      <c r="R73" s="349"/>
      <c r="S73" s="350"/>
      <c r="T73" s="348"/>
      <c r="U73" s="348"/>
      <c r="V73" s="349"/>
      <c r="W73" s="350"/>
      <c r="X73" s="348"/>
      <c r="Y73" s="348"/>
      <c r="Z73" s="349"/>
      <c r="AA73" s="364"/>
      <c r="AB73" s="365"/>
      <c r="AC73" s="365"/>
      <c r="AD73" s="366"/>
      <c r="AE73" s="350"/>
      <c r="AF73" s="348"/>
      <c r="AG73" s="348"/>
      <c r="AH73" s="349"/>
      <c r="AI73" s="350"/>
      <c r="AJ73" s="348"/>
      <c r="AK73" s="348"/>
      <c r="AL73" s="349"/>
      <c r="AM73" s="350"/>
      <c r="AN73" s="348"/>
      <c r="AO73" s="348"/>
      <c r="AP73" s="349"/>
      <c r="AQ73" s="350"/>
      <c r="AR73" s="348"/>
      <c r="AS73" s="348"/>
      <c r="AT73" s="349"/>
      <c r="AU73" s="350"/>
      <c r="AV73" s="348"/>
      <c r="AW73" s="348"/>
      <c r="AX73" s="349"/>
    </row>
    <row r="74" spans="1:50" ht="12.75" x14ac:dyDescent="0.25">
      <c r="A74" s="847">
        <f t="shared" ref="A74" si="1">+A72+1</f>
        <v>19</v>
      </c>
      <c r="B74" s="916" t="s">
        <v>18</v>
      </c>
      <c r="C74" s="318"/>
      <c r="D74" s="292"/>
      <c r="E74" s="292"/>
      <c r="F74" s="293"/>
      <c r="G74" s="291"/>
      <c r="H74" s="292"/>
      <c r="I74" s="292"/>
      <c r="J74" s="293"/>
      <c r="K74" s="291"/>
      <c r="L74" s="292"/>
      <c r="M74" s="292"/>
      <c r="N74" s="293"/>
      <c r="O74" s="291"/>
      <c r="P74" s="292"/>
      <c r="Q74" s="292"/>
      <c r="R74" s="293"/>
      <c r="S74" s="291"/>
      <c r="T74" s="292"/>
      <c r="U74" s="292"/>
      <c r="V74" s="293"/>
      <c r="W74" s="291"/>
      <c r="X74" s="292"/>
      <c r="Y74" s="292"/>
      <c r="Z74" s="293"/>
      <c r="AA74" s="291"/>
      <c r="AB74" s="292"/>
      <c r="AC74" s="292"/>
      <c r="AD74" s="293"/>
      <c r="AE74" s="291"/>
      <c r="AF74" s="292"/>
      <c r="AG74" s="292"/>
      <c r="AH74" s="293"/>
      <c r="AI74" s="291"/>
      <c r="AJ74" s="292"/>
      <c r="AK74" s="292"/>
      <c r="AL74" s="293"/>
      <c r="AM74" s="296"/>
      <c r="AN74" s="294"/>
      <c r="AO74" s="294"/>
      <c r="AP74" s="295"/>
      <c r="AQ74" s="296"/>
      <c r="AR74" s="294"/>
      <c r="AS74" s="294"/>
      <c r="AT74" s="295"/>
      <c r="AU74" s="296"/>
      <c r="AV74" s="294"/>
      <c r="AW74" s="294"/>
      <c r="AX74" s="295"/>
    </row>
    <row r="75" spans="1:50" s="68" customFormat="1" ht="13.5" thickBot="1" x14ac:dyDescent="0.3">
      <c r="A75" s="926"/>
      <c r="B75" s="925"/>
      <c r="C75" s="347"/>
      <c r="D75" s="348"/>
      <c r="E75" s="348"/>
      <c r="F75" s="349"/>
      <c r="G75" s="350"/>
      <c r="H75" s="348"/>
      <c r="I75" s="348"/>
      <c r="J75" s="349"/>
      <c r="K75" s="350"/>
      <c r="L75" s="348"/>
      <c r="M75" s="348"/>
      <c r="N75" s="349"/>
      <c r="O75" s="350"/>
      <c r="P75" s="348"/>
      <c r="Q75" s="348"/>
      <c r="R75" s="349"/>
      <c r="S75" s="350"/>
      <c r="T75" s="348"/>
      <c r="U75" s="348"/>
      <c r="V75" s="349"/>
      <c r="W75" s="350"/>
      <c r="X75" s="348"/>
      <c r="Y75" s="348"/>
      <c r="Z75" s="349"/>
      <c r="AA75" s="350"/>
      <c r="AB75" s="348"/>
      <c r="AC75" s="348"/>
      <c r="AD75" s="349"/>
      <c r="AE75" s="350"/>
      <c r="AF75" s="348"/>
      <c r="AG75" s="348"/>
      <c r="AH75" s="349"/>
      <c r="AI75" s="350"/>
      <c r="AJ75" s="348"/>
      <c r="AK75" s="348"/>
      <c r="AL75" s="349"/>
      <c r="AM75" s="350"/>
      <c r="AN75" s="348"/>
      <c r="AO75" s="348"/>
      <c r="AP75" s="349"/>
      <c r="AQ75" s="350"/>
      <c r="AR75" s="348"/>
      <c r="AS75" s="348"/>
      <c r="AT75" s="349"/>
      <c r="AU75" s="350"/>
      <c r="AV75" s="348"/>
      <c r="AW75" s="348"/>
      <c r="AX75" s="349"/>
    </row>
    <row r="76" spans="1:50" ht="17.25" thickTop="1" thickBot="1" x14ac:dyDescent="0.3">
      <c r="A76" s="918" t="s">
        <v>146</v>
      </c>
      <c r="B76" s="919"/>
      <c r="C76" s="272"/>
      <c r="D76" s="273"/>
      <c r="E76" s="273"/>
      <c r="F76" s="273"/>
      <c r="G76" s="273"/>
      <c r="H76" s="920"/>
      <c r="I76" s="920"/>
      <c r="J76" s="920"/>
      <c r="K76" s="920"/>
      <c r="L76" s="273"/>
      <c r="M76" s="273"/>
      <c r="N76" s="273"/>
      <c r="O76" s="273"/>
      <c r="P76" s="273"/>
      <c r="Q76" s="282"/>
      <c r="R76" s="282"/>
      <c r="S76" s="282"/>
      <c r="T76" s="282"/>
      <c r="U76" s="273"/>
      <c r="V76" s="273"/>
      <c r="W76" s="531"/>
      <c r="X76" s="531"/>
      <c r="Y76" s="531"/>
      <c r="Z76" s="531"/>
      <c r="AA76" s="531"/>
      <c r="AB76" s="531"/>
      <c r="AC76" s="531"/>
      <c r="AD76" s="531"/>
      <c r="AE76" s="273"/>
      <c r="AF76" s="273"/>
      <c r="AG76" s="273"/>
      <c r="AH76" s="273"/>
      <c r="AI76" s="273"/>
      <c r="AJ76" s="273"/>
      <c r="AK76" s="273"/>
      <c r="AL76" s="273"/>
      <c r="AM76" s="866">
        <v>0</v>
      </c>
      <c r="AN76" s="866"/>
      <c r="AO76" s="866"/>
      <c r="AP76" s="866"/>
      <c r="AQ76" s="866"/>
      <c r="AR76" s="866"/>
      <c r="AS76" s="866"/>
      <c r="AT76" s="866"/>
      <c r="AU76" s="866"/>
      <c r="AV76" s="866"/>
      <c r="AW76" s="866"/>
      <c r="AX76" s="867"/>
    </row>
    <row r="77" spans="1:50" ht="16.5" thickBot="1" x14ac:dyDescent="0.3">
      <c r="A77" s="856" t="s">
        <v>145</v>
      </c>
      <c r="B77" s="85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827"/>
      <c r="AG77" s="827"/>
      <c r="AH77" s="827"/>
      <c r="AI77" s="827"/>
      <c r="AJ77" s="27"/>
      <c r="AK77" s="27"/>
      <c r="AL77" s="27"/>
      <c r="AM77" s="27"/>
      <c r="AN77" s="27"/>
      <c r="AO77" s="27"/>
      <c r="AP77" s="27"/>
      <c r="AQ77" s="27"/>
      <c r="AR77" s="827"/>
      <c r="AS77" s="827"/>
      <c r="AT77" s="827"/>
      <c r="AU77" s="827"/>
      <c r="AV77" s="27"/>
      <c r="AW77" s="27"/>
      <c r="AX77" s="276"/>
    </row>
    <row r="78" spans="1:50" ht="20.25" thickTop="1" thickBot="1" x14ac:dyDescent="0.3">
      <c r="A78" s="858">
        <f>SUM(C78:AX78)</f>
        <v>0</v>
      </c>
      <c r="B78" s="859"/>
      <c r="C78" s="277"/>
      <c r="D78" s="278"/>
      <c r="E78" s="278"/>
      <c r="F78" s="278"/>
      <c r="G78" s="278"/>
      <c r="H78" s="279"/>
      <c r="I78" s="279"/>
      <c r="J78" s="279"/>
      <c r="K78" s="279"/>
      <c r="L78" s="278"/>
      <c r="M78" s="278"/>
      <c r="N78" s="278"/>
      <c r="O78" s="278"/>
      <c r="P78" s="278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  <c r="AE78" s="278"/>
      <c r="AF78" s="279"/>
      <c r="AG78" s="279"/>
      <c r="AH78" s="279"/>
      <c r="AI78" s="279"/>
      <c r="AJ78" s="278"/>
      <c r="AK78" s="278"/>
      <c r="AL78" s="278"/>
      <c r="AM78" s="832">
        <f>(AM76*(100/2))/100</f>
        <v>0</v>
      </c>
      <c r="AN78" s="832"/>
      <c r="AO78" s="832"/>
      <c r="AP78" s="832"/>
      <c r="AQ78" s="832"/>
      <c r="AR78" s="832"/>
      <c r="AS78" s="832"/>
      <c r="AT78" s="832"/>
      <c r="AU78" s="832"/>
      <c r="AV78" s="832"/>
      <c r="AW78" s="832"/>
      <c r="AX78" s="907"/>
    </row>
    <row r="79" spans="1:50" ht="24" customHeight="1" thickTop="1" thickBot="1" x14ac:dyDescent="0.3">
      <c r="AM79" s="1093" t="s">
        <v>196</v>
      </c>
      <c r="AN79" s="1094"/>
      <c r="AO79" s="1094"/>
      <c r="AP79" s="1094"/>
      <c r="AQ79" s="1094"/>
      <c r="AR79" s="1094"/>
      <c r="AS79" s="1094"/>
      <c r="AT79" s="1094"/>
      <c r="AU79" s="1094"/>
      <c r="AV79" s="1094"/>
      <c r="AW79" s="1094"/>
      <c r="AX79" s="1095"/>
    </row>
    <row r="80" spans="1:50" ht="15.75" customHeight="1" x14ac:dyDescent="0.25">
      <c r="C80" s="27"/>
      <c r="D80" s="27"/>
      <c r="E80" s="27"/>
      <c r="F80" s="27"/>
      <c r="G80" s="27"/>
      <c r="H80" s="27"/>
      <c r="I80" s="27"/>
      <c r="J80" s="27"/>
      <c r="K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</row>
    <row r="81" spans="3:49" ht="15.75" customHeight="1" x14ac:dyDescent="0.25">
      <c r="C81" s="829" t="s">
        <v>50</v>
      </c>
      <c r="D81" s="829"/>
      <c r="E81" s="829"/>
      <c r="F81" s="829"/>
      <c r="G81" s="829"/>
      <c r="H81" s="829"/>
      <c r="I81" s="829"/>
      <c r="J81" s="829"/>
      <c r="K81" s="829"/>
      <c r="L81" s="829"/>
      <c r="R81" s="715"/>
      <c r="S81" s="908" t="s">
        <v>120</v>
      </c>
      <c r="T81" s="908"/>
      <c r="U81" s="908"/>
      <c r="V81" s="908"/>
      <c r="W81" s="908"/>
      <c r="X81" s="908"/>
      <c r="Y81" s="908"/>
      <c r="Z81" s="908"/>
      <c r="AA81" s="908"/>
      <c r="AB81" s="908"/>
      <c r="AC81" s="908"/>
      <c r="AD81" s="908"/>
      <c r="AE81" s="908"/>
      <c r="AF81" s="908"/>
      <c r="AG81" s="908"/>
      <c r="AH81" s="27"/>
      <c r="AI81" s="27"/>
      <c r="AJ81" s="27"/>
      <c r="AK81" s="27"/>
      <c r="AL81" s="27"/>
      <c r="AM81" s="27"/>
      <c r="AN81" s="790"/>
      <c r="AO81" s="790"/>
      <c r="AP81" s="790"/>
      <c r="AQ81" s="790"/>
      <c r="AR81" s="790"/>
      <c r="AS81" s="790"/>
      <c r="AT81" s="790"/>
      <c r="AU81" s="790"/>
      <c r="AV81" s="790"/>
      <c r="AW81" s="790"/>
    </row>
    <row r="82" spans="3:49" ht="15.75" customHeight="1" x14ac:dyDescent="0.25">
      <c r="C82" s="828" t="s">
        <v>51</v>
      </c>
      <c r="D82" s="828"/>
      <c r="E82" s="828"/>
      <c r="F82" s="828"/>
      <c r="G82" s="828"/>
      <c r="H82" s="828"/>
      <c r="I82" s="828"/>
      <c r="J82" s="828"/>
      <c r="K82" s="828"/>
      <c r="L82" s="828"/>
      <c r="R82" s="714"/>
      <c r="S82" s="909" t="s">
        <v>121</v>
      </c>
      <c r="T82" s="909"/>
      <c r="U82" s="909"/>
      <c r="V82" s="909"/>
      <c r="W82" s="909"/>
      <c r="X82" s="909"/>
      <c r="Y82" s="909"/>
      <c r="Z82" s="909"/>
      <c r="AA82" s="909"/>
      <c r="AB82" s="909"/>
      <c r="AC82" s="909"/>
      <c r="AD82" s="909"/>
      <c r="AE82" s="909"/>
      <c r="AF82" s="909"/>
      <c r="AG82" s="909"/>
      <c r="AN82" s="830" t="s">
        <v>49</v>
      </c>
      <c r="AO82" s="830"/>
      <c r="AP82" s="830"/>
      <c r="AQ82" s="830"/>
      <c r="AR82" s="830"/>
      <c r="AS82" s="830"/>
      <c r="AT82" s="830"/>
      <c r="AU82" s="830"/>
      <c r="AV82" s="830"/>
      <c r="AW82" s="830"/>
    </row>
    <row r="83" spans="3:49" ht="15" customHeight="1" x14ac:dyDescent="0.25">
      <c r="R83" s="2"/>
      <c r="S83" s="906" t="s">
        <v>185</v>
      </c>
      <c r="T83" s="906"/>
      <c r="U83" s="906"/>
      <c r="V83" s="906"/>
      <c r="W83" s="906"/>
      <c r="X83" s="906"/>
      <c r="Y83" s="906"/>
      <c r="Z83" s="906"/>
      <c r="AA83" s="906"/>
      <c r="AB83" s="906"/>
      <c r="AC83" s="906"/>
      <c r="AD83" s="906"/>
      <c r="AE83" s="906"/>
      <c r="AF83" s="906"/>
      <c r="AG83" s="906"/>
    </row>
  </sheetData>
  <mergeCells count="101">
    <mergeCell ref="B50:B51"/>
    <mergeCell ref="A50:A51"/>
    <mergeCell ref="A48:A49"/>
    <mergeCell ref="B48:B49"/>
    <mergeCell ref="B46:B47"/>
    <mergeCell ref="A46:A47"/>
    <mergeCell ref="B38:B39"/>
    <mergeCell ref="A38:A39"/>
    <mergeCell ref="A44:A45"/>
    <mergeCell ref="B44:B45"/>
    <mergeCell ref="B42:B43"/>
    <mergeCell ref="A42:A43"/>
    <mergeCell ref="A40:A41"/>
    <mergeCell ref="B40:B41"/>
    <mergeCell ref="B56:B57"/>
    <mergeCell ref="B54:B55"/>
    <mergeCell ref="A54:A55"/>
    <mergeCell ref="A52:A53"/>
    <mergeCell ref="B52:B53"/>
    <mergeCell ref="A56:A57"/>
    <mergeCell ref="B62:B63"/>
    <mergeCell ref="A62:A63"/>
    <mergeCell ref="A60:A61"/>
    <mergeCell ref="B60:B61"/>
    <mergeCell ref="B58:B59"/>
    <mergeCell ref="A58:A59"/>
    <mergeCell ref="B33:B34"/>
    <mergeCell ref="A33:A34"/>
    <mergeCell ref="A35:A36"/>
    <mergeCell ref="B35:B36"/>
    <mergeCell ref="B74:B75"/>
    <mergeCell ref="A74:A75"/>
    <mergeCell ref="A72:A73"/>
    <mergeCell ref="B72:B73"/>
    <mergeCell ref="B70:B71"/>
    <mergeCell ref="A70:A71"/>
    <mergeCell ref="A68:A69"/>
    <mergeCell ref="B68:B69"/>
    <mergeCell ref="B66:B67"/>
    <mergeCell ref="A66:A67"/>
    <mergeCell ref="A64:A65"/>
    <mergeCell ref="B64:B65"/>
    <mergeCell ref="A27:A28"/>
    <mergeCell ref="B27:B28"/>
    <mergeCell ref="B29:B30"/>
    <mergeCell ref="A29:A30"/>
    <mergeCell ref="A31:A32"/>
    <mergeCell ref="B31:B32"/>
    <mergeCell ref="B17:B18"/>
    <mergeCell ref="A17:A18"/>
    <mergeCell ref="A19:A20"/>
    <mergeCell ref="B23:B24"/>
    <mergeCell ref="B25:B26"/>
    <mergeCell ref="A25:A26"/>
    <mergeCell ref="A11:A12"/>
    <mergeCell ref="B11:B12"/>
    <mergeCell ref="B13:B14"/>
    <mergeCell ref="A13:A14"/>
    <mergeCell ref="A15:A16"/>
    <mergeCell ref="B15:B16"/>
    <mergeCell ref="B5:B6"/>
    <mergeCell ref="A5:A6"/>
    <mergeCell ref="A7:A8"/>
    <mergeCell ref="B7:B8"/>
    <mergeCell ref="B9:B10"/>
    <mergeCell ref="A9:A10"/>
    <mergeCell ref="A78:B78"/>
    <mergeCell ref="A76:B76"/>
    <mergeCell ref="H76:K76"/>
    <mergeCell ref="A77:B77"/>
    <mergeCell ref="AF77:AI77"/>
    <mergeCell ref="AU1:AX1"/>
    <mergeCell ref="A4:AX4"/>
    <mergeCell ref="A37:AX37"/>
    <mergeCell ref="W1:Z1"/>
    <mergeCell ref="AA1:AD1"/>
    <mergeCell ref="AE1:AH1"/>
    <mergeCell ref="AI1:AL1"/>
    <mergeCell ref="AM1:AP1"/>
    <mergeCell ref="AQ1:AT1"/>
    <mergeCell ref="B1:B2"/>
    <mergeCell ref="C1:F1"/>
    <mergeCell ref="G1:J1"/>
    <mergeCell ref="B19:B20"/>
    <mergeCell ref="B21:B22"/>
    <mergeCell ref="A21:A22"/>
    <mergeCell ref="A23:A24"/>
    <mergeCell ref="K1:N1"/>
    <mergeCell ref="O1:R1"/>
    <mergeCell ref="S1:V1"/>
    <mergeCell ref="C81:L81"/>
    <mergeCell ref="C82:L82"/>
    <mergeCell ref="S83:AG83"/>
    <mergeCell ref="AM76:AX76"/>
    <mergeCell ref="AM78:AX78"/>
    <mergeCell ref="AN82:AW82"/>
    <mergeCell ref="AN81:AW81"/>
    <mergeCell ref="S81:AG81"/>
    <mergeCell ref="S82:AG82"/>
    <mergeCell ref="AR77:AU77"/>
    <mergeCell ref="AM79:AX79"/>
  </mergeCells>
  <hyperlinks>
    <hyperlink ref="A1" location="'LISTADO DE MANTENIMIENTOS'!A1" display="INICIO" xr:uid="{00000000-0004-0000-03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3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BB12"/>
  <sheetViews>
    <sheetView workbookViewId="0"/>
  </sheetViews>
  <sheetFormatPr baseColWidth="10" defaultColWidth="11.42578125" defaultRowHeight="11.25" x14ac:dyDescent="0.25"/>
  <cols>
    <col min="1" max="1" width="2.7109375" style="107" bestFit="1" customWidth="1"/>
    <col min="2" max="2" width="28.42578125" style="1" customWidth="1"/>
    <col min="3" max="50" width="2.5703125" style="1" customWidth="1"/>
    <col min="51" max="16384" width="11.42578125" style="1"/>
  </cols>
  <sheetData>
    <row r="1" spans="1:54" s="2" customFormat="1" ht="12.75" customHeight="1" thickTop="1" x14ac:dyDescent="0.25">
      <c r="A1" s="109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25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5" customHeight="1" thickBot="1" x14ac:dyDescent="0.3">
      <c r="A3" s="837" t="s">
        <v>68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838"/>
      <c r="AB3" s="838"/>
      <c r="AC3" s="838"/>
      <c r="AD3" s="838"/>
      <c r="AE3" s="838"/>
      <c r="AF3" s="838"/>
      <c r="AG3" s="838"/>
      <c r="AH3" s="838"/>
      <c r="AI3" s="838"/>
      <c r="AJ3" s="838"/>
      <c r="AK3" s="838"/>
      <c r="AL3" s="838"/>
      <c r="AM3" s="838"/>
      <c r="AN3" s="838"/>
      <c r="AO3" s="838"/>
      <c r="AP3" s="838"/>
      <c r="AQ3" s="838"/>
      <c r="AR3" s="838"/>
      <c r="AS3" s="838"/>
      <c r="AT3" s="838"/>
      <c r="AU3" s="838"/>
      <c r="AV3" s="838"/>
      <c r="AW3" s="838"/>
      <c r="AX3" s="839"/>
      <c r="AY3" s="66"/>
      <c r="AZ3" s="66"/>
      <c r="BA3" s="66"/>
      <c r="BB3" s="66"/>
    </row>
    <row r="4" spans="1:54" s="2" customFormat="1" ht="12.75" x14ac:dyDescent="0.25">
      <c r="A4" s="126">
        <v>1</v>
      </c>
      <c r="B4" s="112" t="s">
        <v>87</v>
      </c>
      <c r="C4" s="71"/>
      <c r="D4" s="44"/>
      <c r="E4" s="44"/>
      <c r="F4" s="45"/>
      <c r="G4" s="43"/>
      <c r="H4" s="44"/>
      <c r="I4" s="44"/>
      <c r="J4" s="45"/>
      <c r="K4" s="23"/>
      <c r="L4" s="21"/>
      <c r="M4" s="21"/>
      <c r="N4" s="22"/>
      <c r="O4" s="43"/>
      <c r="P4" s="44"/>
      <c r="Q4" s="44"/>
      <c r="R4" s="45"/>
      <c r="S4" s="43"/>
      <c r="T4" s="44"/>
      <c r="U4" s="44"/>
      <c r="V4" s="45"/>
      <c r="W4" s="43"/>
      <c r="X4" s="44"/>
      <c r="Y4" s="44"/>
      <c r="Z4" s="45"/>
      <c r="AA4" s="23"/>
      <c r="AB4" s="21"/>
      <c r="AC4" s="21"/>
      <c r="AD4" s="22"/>
      <c r="AE4" s="43"/>
      <c r="AF4" s="44"/>
      <c r="AG4" s="44"/>
      <c r="AH4" s="45"/>
      <c r="AI4" s="43"/>
      <c r="AJ4" s="44"/>
      <c r="AK4" s="44"/>
      <c r="AL4" s="45"/>
      <c r="AM4" s="43"/>
      <c r="AN4" s="44"/>
      <c r="AO4" s="44"/>
      <c r="AP4" s="45"/>
      <c r="AQ4" s="23"/>
      <c r="AR4" s="21"/>
      <c r="AS4" s="21"/>
      <c r="AT4" s="22"/>
      <c r="AU4" s="43"/>
      <c r="AV4" s="69"/>
      <c r="AW4" s="44"/>
      <c r="AX4" s="46"/>
      <c r="AY4" s="66"/>
      <c r="AZ4" s="66"/>
      <c r="BA4" s="66"/>
      <c r="BB4" s="66"/>
    </row>
    <row r="5" spans="1:54" ht="13.5" thickBot="1" x14ac:dyDescent="0.3">
      <c r="A5" s="127">
        <f>+A4+1</f>
        <v>2</v>
      </c>
      <c r="B5" s="121" t="s">
        <v>73</v>
      </c>
      <c r="C5" s="101"/>
      <c r="D5" s="74"/>
      <c r="E5" s="74"/>
      <c r="F5" s="81"/>
      <c r="G5" s="78"/>
      <c r="H5" s="74"/>
      <c r="I5" s="74"/>
      <c r="J5" s="81"/>
      <c r="K5" s="83"/>
      <c r="L5" s="79"/>
      <c r="M5" s="79"/>
      <c r="N5" s="80"/>
      <c r="O5" s="78"/>
      <c r="P5" s="74"/>
      <c r="Q5" s="74"/>
      <c r="R5" s="81"/>
      <c r="S5" s="78"/>
      <c r="T5" s="74"/>
      <c r="U5" s="74"/>
      <c r="V5" s="81"/>
      <c r="W5" s="78"/>
      <c r="X5" s="74"/>
      <c r="Y5" s="74"/>
      <c r="Z5" s="81"/>
      <c r="AA5" s="83"/>
      <c r="AB5" s="79"/>
      <c r="AC5" s="79"/>
      <c r="AD5" s="80"/>
      <c r="AE5" s="78"/>
      <c r="AF5" s="74"/>
      <c r="AG5" s="74"/>
      <c r="AH5" s="81"/>
      <c r="AI5" s="78"/>
      <c r="AJ5" s="74"/>
      <c r="AK5" s="74"/>
      <c r="AL5" s="81"/>
      <c r="AM5" s="78"/>
      <c r="AN5" s="74"/>
      <c r="AO5" s="74"/>
      <c r="AP5" s="81"/>
      <c r="AQ5" s="83"/>
      <c r="AR5" s="79"/>
      <c r="AS5" s="79"/>
      <c r="AT5" s="80"/>
      <c r="AU5" s="78"/>
      <c r="AV5" s="74"/>
      <c r="AW5" s="84"/>
      <c r="AX5" s="85"/>
      <c r="AY5" s="68"/>
      <c r="AZ5" s="68"/>
      <c r="BA5" s="68"/>
      <c r="BB5" s="68"/>
    </row>
    <row r="6" spans="1:54" ht="12" thickTop="1" x14ac:dyDescent="0.25"/>
    <row r="10" spans="1:54" x14ac:dyDescent="0.25">
      <c r="C10" s="15"/>
      <c r="D10" s="15"/>
      <c r="E10" s="15"/>
      <c r="F10" s="26"/>
      <c r="G10" s="15"/>
      <c r="H10" s="15"/>
      <c r="I10" s="15"/>
      <c r="J10" s="15"/>
      <c r="K10" s="27"/>
      <c r="S10" s="15"/>
      <c r="T10" s="15"/>
      <c r="U10" s="15"/>
      <c r="V10" s="15"/>
      <c r="W10" s="15"/>
      <c r="X10" s="15"/>
      <c r="Y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54" ht="15.75" x14ac:dyDescent="0.25">
      <c r="D11" s="10"/>
      <c r="E11" s="10"/>
      <c r="F11" s="13" t="s">
        <v>55</v>
      </c>
      <c r="V11" s="13" t="s">
        <v>56</v>
      </c>
    </row>
    <row r="12" spans="1:54" ht="15.75" x14ac:dyDescent="0.25">
      <c r="D12" s="10"/>
      <c r="E12" s="10"/>
      <c r="F12" s="14" t="s">
        <v>51</v>
      </c>
      <c r="G12" s="10"/>
      <c r="V12" s="14" t="s">
        <v>57</v>
      </c>
      <c r="AG12" s="11" t="s">
        <v>49</v>
      </c>
    </row>
  </sheetData>
  <sortState xmlns:xlrd2="http://schemas.microsoft.com/office/spreadsheetml/2017/richdata2" ref="B5">
    <sortCondition ref="B4"/>
  </sortState>
  <mergeCells count="14">
    <mergeCell ref="A3:AX3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</mergeCells>
  <hyperlinks>
    <hyperlink ref="A1" location="'LISTADO DE MANTENIMIENTOS'!A1" display="INICIO" xr:uid="{00000000-0004-0000-04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AX84"/>
  <sheetViews>
    <sheetView topLeftCell="B1" zoomScale="115" zoomScaleNormal="115" workbookViewId="0">
      <selection activeCell="AX46" sqref="AX46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30" width="3.5703125" style="1" bestFit="1" customWidth="1"/>
    <col min="31" max="31" width="4" style="1" bestFit="1" customWidth="1"/>
    <col min="32" max="50" width="3.5703125" style="1" bestFit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12.75" customHeight="1" thickBot="1" x14ac:dyDescent="0.3">
      <c r="A3" s="834" t="s">
        <v>85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6"/>
    </row>
    <row r="4" spans="1:50" s="2" customFormat="1" ht="12.75" x14ac:dyDescent="0.25">
      <c r="A4" s="842">
        <v>1</v>
      </c>
      <c r="B4" s="921" t="s">
        <v>40</v>
      </c>
      <c r="C4" s="372"/>
      <c r="D4" s="373"/>
      <c r="E4" s="373"/>
      <c r="F4" s="374"/>
      <c r="G4" s="554"/>
      <c r="H4" s="555"/>
      <c r="I4" s="556"/>
      <c r="J4" s="557"/>
      <c r="K4" s="375"/>
      <c r="L4" s="373"/>
      <c r="M4" s="373"/>
      <c r="N4" s="374"/>
      <c r="O4" s="315"/>
      <c r="P4" s="373"/>
      <c r="Q4" s="313"/>
      <c r="R4" s="374"/>
      <c r="S4" s="375"/>
      <c r="T4" s="373"/>
      <c r="U4" s="373"/>
      <c r="V4" s="374"/>
      <c r="W4" s="315"/>
      <c r="X4" s="373"/>
      <c r="Y4" s="313"/>
      <c r="Z4" s="374"/>
      <c r="AA4" s="375"/>
      <c r="AB4" s="373"/>
      <c r="AC4" s="373"/>
      <c r="AD4" s="374"/>
      <c r="AE4" s="315"/>
      <c r="AF4" s="373"/>
      <c r="AG4" s="313"/>
      <c r="AH4" s="374"/>
      <c r="AI4" s="375"/>
      <c r="AJ4" s="373"/>
      <c r="AK4" s="373"/>
      <c r="AL4" s="374"/>
      <c r="AM4" s="315"/>
      <c r="AN4" s="373"/>
      <c r="AO4" s="313"/>
      <c r="AP4" s="374"/>
      <c r="AQ4" s="375"/>
      <c r="AR4" s="373"/>
      <c r="AS4" s="373"/>
      <c r="AT4" s="374"/>
      <c r="AU4" s="315"/>
      <c r="AV4" s="376"/>
      <c r="AW4" s="313"/>
      <c r="AX4" s="377"/>
    </row>
    <row r="5" spans="1:50" s="66" customFormat="1" ht="12.75" x14ac:dyDescent="0.25">
      <c r="A5" s="843"/>
      <c r="B5" s="917"/>
      <c r="C5" s="319"/>
      <c r="D5" s="303"/>
      <c r="E5" s="303"/>
      <c r="F5" s="304"/>
      <c r="G5" s="698">
        <v>1</v>
      </c>
      <c r="H5" s="558"/>
      <c r="I5" s="698">
        <v>1</v>
      </c>
      <c r="J5" s="559"/>
      <c r="K5" s="302"/>
      <c r="L5" s="303"/>
      <c r="M5" s="303"/>
      <c r="N5" s="304"/>
      <c r="O5" s="698">
        <v>1</v>
      </c>
      <c r="P5" s="303"/>
      <c r="Q5" s="698">
        <v>1</v>
      </c>
      <c r="R5" s="304"/>
      <c r="S5" s="302"/>
      <c r="T5" s="303"/>
      <c r="U5" s="303"/>
      <c r="V5" s="304"/>
      <c r="W5" s="698">
        <v>1</v>
      </c>
      <c r="X5" s="303"/>
      <c r="Y5" s="698">
        <v>1</v>
      </c>
      <c r="Z5" s="304"/>
      <c r="AA5" s="302"/>
      <c r="AB5" s="303"/>
      <c r="AC5" s="303"/>
      <c r="AD5" s="304"/>
      <c r="AE5" s="698">
        <v>1</v>
      </c>
      <c r="AF5" s="303"/>
      <c r="AG5" s="698">
        <v>1</v>
      </c>
      <c r="AH5" s="304"/>
      <c r="AI5" s="302"/>
      <c r="AJ5" s="303"/>
      <c r="AK5" s="303"/>
      <c r="AL5" s="304"/>
      <c r="AM5" s="698">
        <v>1</v>
      </c>
      <c r="AN5" s="303"/>
      <c r="AO5" s="698">
        <v>1</v>
      </c>
      <c r="AP5" s="304"/>
      <c r="AQ5" s="302"/>
      <c r="AR5" s="303"/>
      <c r="AS5" s="303"/>
      <c r="AT5" s="304"/>
      <c r="AU5" s="698">
        <v>1</v>
      </c>
      <c r="AV5" s="308"/>
      <c r="AW5" s="698">
        <v>1</v>
      </c>
      <c r="AX5" s="309"/>
    </row>
    <row r="6" spans="1:50" ht="12.75" customHeight="1" x14ac:dyDescent="0.25">
      <c r="A6" s="846">
        <f>+A4+1</f>
        <v>2</v>
      </c>
      <c r="B6" s="916" t="s">
        <v>37</v>
      </c>
      <c r="C6" s="367"/>
      <c r="D6" s="294"/>
      <c r="E6" s="368"/>
      <c r="F6" s="369"/>
      <c r="G6" s="560"/>
      <c r="H6" s="561"/>
      <c r="I6" s="561"/>
      <c r="J6" s="562"/>
      <c r="K6" s="370"/>
      <c r="L6" s="294"/>
      <c r="M6" s="368"/>
      <c r="N6" s="369"/>
      <c r="O6" s="370"/>
      <c r="P6" s="368"/>
      <c r="Q6" s="368"/>
      <c r="R6" s="369"/>
      <c r="S6" s="370"/>
      <c r="T6" s="294"/>
      <c r="U6" s="368"/>
      <c r="V6" s="369"/>
      <c r="W6" s="370"/>
      <c r="X6" s="368"/>
      <c r="Y6" s="368"/>
      <c r="Z6" s="369"/>
      <c r="AA6" s="370"/>
      <c r="AB6" s="294"/>
      <c r="AC6" s="368"/>
      <c r="AD6" s="369"/>
      <c r="AE6" s="370"/>
      <c r="AF6" s="368"/>
      <c r="AG6" s="368"/>
      <c r="AH6" s="369"/>
      <c r="AI6" s="370"/>
      <c r="AJ6" s="294"/>
      <c r="AK6" s="368"/>
      <c r="AL6" s="369"/>
      <c r="AM6" s="370"/>
      <c r="AN6" s="368"/>
      <c r="AO6" s="368"/>
      <c r="AP6" s="369"/>
      <c r="AQ6" s="370"/>
      <c r="AR6" s="294"/>
      <c r="AS6" s="368"/>
      <c r="AT6" s="369"/>
      <c r="AU6" s="370"/>
      <c r="AV6" s="378"/>
      <c r="AW6" s="378"/>
      <c r="AX6" s="371"/>
    </row>
    <row r="7" spans="1:50" s="68" customFormat="1" ht="12.75" customHeight="1" x14ac:dyDescent="0.25">
      <c r="A7" s="843"/>
      <c r="B7" s="917"/>
      <c r="C7" s="319"/>
      <c r="D7" s="698">
        <v>1</v>
      </c>
      <c r="E7" s="303"/>
      <c r="F7" s="304"/>
      <c r="G7" s="563"/>
      <c r="H7" s="558"/>
      <c r="I7" s="558"/>
      <c r="J7" s="559"/>
      <c r="K7" s="302"/>
      <c r="L7" s="698">
        <v>1</v>
      </c>
      <c r="M7" s="303"/>
      <c r="N7" s="304"/>
      <c r="O7" s="302"/>
      <c r="P7" s="303"/>
      <c r="Q7" s="303"/>
      <c r="R7" s="304"/>
      <c r="S7" s="302"/>
      <c r="T7" s="698">
        <v>1</v>
      </c>
      <c r="U7" s="303"/>
      <c r="V7" s="304"/>
      <c r="W7" s="302"/>
      <c r="X7" s="303"/>
      <c r="Y7" s="303"/>
      <c r="Z7" s="304"/>
      <c r="AA7" s="302"/>
      <c r="AB7" s="698">
        <v>1</v>
      </c>
      <c r="AC7" s="303"/>
      <c r="AD7" s="304"/>
      <c r="AE7" s="302"/>
      <c r="AF7" s="303"/>
      <c r="AG7" s="303"/>
      <c r="AH7" s="304"/>
      <c r="AI7" s="302"/>
      <c r="AJ7" s="698">
        <v>1</v>
      </c>
      <c r="AK7" s="303"/>
      <c r="AL7" s="304"/>
      <c r="AM7" s="302"/>
      <c r="AN7" s="303"/>
      <c r="AO7" s="303"/>
      <c r="AP7" s="304"/>
      <c r="AQ7" s="302"/>
      <c r="AR7" s="698">
        <v>1</v>
      </c>
      <c r="AS7" s="303"/>
      <c r="AT7" s="304"/>
      <c r="AU7" s="302"/>
      <c r="AV7" s="308"/>
      <c r="AW7" s="308"/>
      <c r="AX7" s="309"/>
    </row>
    <row r="8" spans="1:50" ht="12.75" customHeight="1" x14ac:dyDescent="0.25">
      <c r="A8" s="846">
        <f>+A6+1</f>
        <v>3</v>
      </c>
      <c r="B8" s="916" t="s">
        <v>41</v>
      </c>
      <c r="C8" s="367"/>
      <c r="D8" s="368"/>
      <c r="E8" s="368"/>
      <c r="F8" s="369"/>
      <c r="G8" s="564"/>
      <c r="H8" s="561"/>
      <c r="I8" s="561"/>
      <c r="J8" s="562"/>
      <c r="K8" s="370"/>
      <c r="L8" s="368"/>
      <c r="M8" s="368"/>
      <c r="N8" s="369"/>
      <c r="O8" s="296"/>
      <c r="P8" s="368"/>
      <c r="Q8" s="368"/>
      <c r="R8" s="369"/>
      <c r="S8" s="370"/>
      <c r="T8" s="368"/>
      <c r="U8" s="368"/>
      <c r="V8" s="369"/>
      <c r="W8" s="296"/>
      <c r="X8" s="368"/>
      <c r="Y8" s="368"/>
      <c r="Z8" s="369"/>
      <c r="AA8" s="370"/>
      <c r="AB8" s="368"/>
      <c r="AC8" s="368"/>
      <c r="AD8" s="369"/>
      <c r="AE8" s="296"/>
      <c r="AF8" s="368"/>
      <c r="AG8" s="368"/>
      <c r="AH8" s="369"/>
      <c r="AI8" s="370"/>
      <c r="AJ8" s="368"/>
      <c r="AK8" s="368"/>
      <c r="AL8" s="369"/>
      <c r="AM8" s="296"/>
      <c r="AN8" s="368"/>
      <c r="AO8" s="368"/>
      <c r="AP8" s="369"/>
      <c r="AQ8" s="370"/>
      <c r="AR8" s="368"/>
      <c r="AS8" s="368"/>
      <c r="AT8" s="369"/>
      <c r="AU8" s="296"/>
      <c r="AV8" s="378"/>
      <c r="AW8" s="378"/>
      <c r="AX8" s="371"/>
    </row>
    <row r="9" spans="1:50" s="68" customFormat="1" ht="12.75" customHeight="1" x14ac:dyDescent="0.25">
      <c r="A9" s="843"/>
      <c r="B9" s="917"/>
      <c r="C9" s="319"/>
      <c r="D9" s="303"/>
      <c r="E9" s="303"/>
      <c r="F9" s="304"/>
      <c r="G9" s="698">
        <v>1</v>
      </c>
      <c r="H9" s="558"/>
      <c r="I9" s="558"/>
      <c r="J9" s="559"/>
      <c r="K9" s="302"/>
      <c r="L9" s="303"/>
      <c r="M9" s="303"/>
      <c r="N9" s="304"/>
      <c r="O9" s="698">
        <v>1</v>
      </c>
      <c r="P9" s="303"/>
      <c r="Q9" s="303"/>
      <c r="R9" s="304"/>
      <c r="S9" s="302"/>
      <c r="T9" s="303"/>
      <c r="U9" s="303"/>
      <c r="V9" s="304"/>
      <c r="W9" s="698">
        <v>1</v>
      </c>
      <c r="X9" s="303"/>
      <c r="Y9" s="303"/>
      <c r="Z9" s="304"/>
      <c r="AA9" s="302"/>
      <c r="AB9" s="303"/>
      <c r="AC9" s="303"/>
      <c r="AD9" s="304"/>
      <c r="AE9" s="698">
        <v>1</v>
      </c>
      <c r="AF9" s="303"/>
      <c r="AG9" s="303"/>
      <c r="AH9" s="304"/>
      <c r="AI9" s="302"/>
      <c r="AJ9" s="303"/>
      <c r="AK9" s="303"/>
      <c r="AL9" s="304"/>
      <c r="AM9" s="698">
        <v>1</v>
      </c>
      <c r="AN9" s="303"/>
      <c r="AO9" s="303"/>
      <c r="AP9" s="304"/>
      <c r="AQ9" s="302"/>
      <c r="AR9" s="303"/>
      <c r="AS9" s="303"/>
      <c r="AT9" s="304"/>
      <c r="AU9" s="698">
        <v>1</v>
      </c>
      <c r="AV9" s="308"/>
      <c r="AW9" s="308"/>
      <c r="AX9" s="309"/>
    </row>
    <row r="10" spans="1:50" ht="12.75" customHeight="1" x14ac:dyDescent="0.25">
      <c r="A10" s="846">
        <f>+A8+1</f>
        <v>4</v>
      </c>
      <c r="B10" s="916" t="s">
        <v>42</v>
      </c>
      <c r="C10" s="367"/>
      <c r="D10" s="368"/>
      <c r="E10" s="368"/>
      <c r="F10" s="369"/>
      <c r="G10" s="564"/>
      <c r="H10" s="561"/>
      <c r="I10" s="561"/>
      <c r="J10" s="562"/>
      <c r="K10" s="370"/>
      <c r="L10" s="368"/>
      <c r="M10" s="368"/>
      <c r="N10" s="369"/>
      <c r="O10" s="296"/>
      <c r="P10" s="368"/>
      <c r="Q10" s="368"/>
      <c r="R10" s="369"/>
      <c r="S10" s="370"/>
      <c r="T10" s="368"/>
      <c r="U10" s="368"/>
      <c r="V10" s="369"/>
      <c r="W10" s="296"/>
      <c r="X10" s="368"/>
      <c r="Y10" s="368"/>
      <c r="Z10" s="369"/>
      <c r="AA10" s="370"/>
      <c r="AB10" s="368"/>
      <c r="AC10" s="368"/>
      <c r="AD10" s="369"/>
      <c r="AE10" s="296"/>
      <c r="AF10" s="368"/>
      <c r="AG10" s="368"/>
      <c r="AH10" s="369"/>
      <c r="AI10" s="370"/>
      <c r="AJ10" s="368"/>
      <c r="AK10" s="368"/>
      <c r="AL10" s="369"/>
      <c r="AM10" s="296"/>
      <c r="AN10" s="368"/>
      <c r="AO10" s="368"/>
      <c r="AP10" s="369"/>
      <c r="AQ10" s="370"/>
      <c r="AR10" s="368"/>
      <c r="AS10" s="368"/>
      <c r="AT10" s="369"/>
      <c r="AU10" s="296"/>
      <c r="AV10" s="378"/>
      <c r="AW10" s="378"/>
      <c r="AX10" s="371"/>
    </row>
    <row r="11" spans="1:50" s="68" customFormat="1" ht="12.75" customHeight="1" x14ac:dyDescent="0.25">
      <c r="A11" s="843"/>
      <c r="B11" s="917"/>
      <c r="C11" s="319"/>
      <c r="D11" s="303"/>
      <c r="E11" s="303"/>
      <c r="F11" s="304"/>
      <c r="G11" s="698">
        <v>1</v>
      </c>
      <c r="H11" s="558"/>
      <c r="I11" s="558"/>
      <c r="J11" s="559"/>
      <c r="K11" s="302"/>
      <c r="L11" s="303"/>
      <c r="M11" s="303"/>
      <c r="N11" s="304"/>
      <c r="O11" s="698">
        <v>1</v>
      </c>
      <c r="P11" s="303"/>
      <c r="Q11" s="303"/>
      <c r="R11" s="304"/>
      <c r="S11" s="302"/>
      <c r="T11" s="303"/>
      <c r="U11" s="303"/>
      <c r="V11" s="304"/>
      <c r="W11" s="698">
        <v>1</v>
      </c>
      <c r="X11" s="303"/>
      <c r="Y11" s="303"/>
      <c r="Z11" s="304"/>
      <c r="AA11" s="302"/>
      <c r="AB11" s="303"/>
      <c r="AC11" s="303"/>
      <c r="AD11" s="304"/>
      <c r="AE11" s="698">
        <v>1</v>
      </c>
      <c r="AF11" s="303"/>
      <c r="AG11" s="303"/>
      <c r="AH11" s="304"/>
      <c r="AI11" s="302"/>
      <c r="AJ11" s="303"/>
      <c r="AK11" s="303"/>
      <c r="AL11" s="304"/>
      <c r="AM11" s="698">
        <v>1</v>
      </c>
      <c r="AN11" s="303"/>
      <c r="AO11" s="303"/>
      <c r="AP11" s="304"/>
      <c r="AQ11" s="302"/>
      <c r="AR11" s="303"/>
      <c r="AS11" s="303"/>
      <c r="AT11" s="304"/>
      <c r="AU11" s="698">
        <v>1</v>
      </c>
      <c r="AV11" s="308"/>
      <c r="AW11" s="308"/>
      <c r="AX11" s="309"/>
    </row>
    <row r="12" spans="1:50" ht="12.75" x14ac:dyDescent="0.25">
      <c r="A12" s="846">
        <f>+A10+1</f>
        <v>5</v>
      </c>
      <c r="B12" s="916" t="s">
        <v>43</v>
      </c>
      <c r="C12" s="367"/>
      <c r="D12" s="368"/>
      <c r="E12" s="368"/>
      <c r="F12" s="369"/>
      <c r="G12" s="560"/>
      <c r="H12" s="565"/>
      <c r="I12" s="561"/>
      <c r="J12" s="562"/>
      <c r="K12" s="370"/>
      <c r="L12" s="368"/>
      <c r="M12" s="368"/>
      <c r="N12" s="369"/>
      <c r="O12" s="370"/>
      <c r="P12" s="294"/>
      <c r="Q12" s="368"/>
      <c r="R12" s="369"/>
      <c r="S12" s="370"/>
      <c r="T12" s="368"/>
      <c r="U12" s="368"/>
      <c r="V12" s="369"/>
      <c r="W12" s="370"/>
      <c r="X12" s="294"/>
      <c r="Y12" s="368"/>
      <c r="Z12" s="369"/>
      <c r="AA12" s="370"/>
      <c r="AB12" s="368"/>
      <c r="AC12" s="368"/>
      <c r="AD12" s="369"/>
      <c r="AE12" s="370"/>
      <c r="AF12" s="294"/>
      <c r="AG12" s="368"/>
      <c r="AH12" s="369"/>
      <c r="AI12" s="370"/>
      <c r="AJ12" s="368"/>
      <c r="AK12" s="368"/>
      <c r="AL12" s="369"/>
      <c r="AM12" s="370"/>
      <c r="AN12" s="294"/>
      <c r="AO12" s="368"/>
      <c r="AP12" s="369"/>
      <c r="AQ12" s="370"/>
      <c r="AR12" s="368"/>
      <c r="AS12" s="368"/>
      <c r="AT12" s="369"/>
      <c r="AU12" s="370"/>
      <c r="AV12" s="294"/>
      <c r="AW12" s="378"/>
      <c r="AX12" s="371"/>
    </row>
    <row r="13" spans="1:50" s="68" customFormat="1" ht="12.75" x14ac:dyDescent="0.25">
      <c r="A13" s="843"/>
      <c r="B13" s="917"/>
      <c r="C13" s="319"/>
      <c r="D13" s="303"/>
      <c r="E13" s="303"/>
      <c r="F13" s="304"/>
      <c r="G13" s="563"/>
      <c r="H13" s="698">
        <v>1</v>
      </c>
      <c r="I13" s="558"/>
      <c r="J13" s="559"/>
      <c r="K13" s="302"/>
      <c r="L13" s="303"/>
      <c r="M13" s="303"/>
      <c r="N13" s="304"/>
      <c r="O13" s="302"/>
      <c r="P13" s="698">
        <v>1</v>
      </c>
      <c r="Q13" s="303"/>
      <c r="R13" s="304"/>
      <c r="S13" s="302"/>
      <c r="T13" s="303"/>
      <c r="U13" s="303"/>
      <c r="V13" s="304"/>
      <c r="W13" s="302"/>
      <c r="X13" s="698">
        <v>1</v>
      </c>
      <c r="Y13" s="303"/>
      <c r="Z13" s="304"/>
      <c r="AA13" s="302"/>
      <c r="AB13" s="303"/>
      <c r="AC13" s="303"/>
      <c r="AD13" s="304"/>
      <c r="AE13" s="302"/>
      <c r="AF13" s="698">
        <v>1</v>
      </c>
      <c r="AG13" s="303"/>
      <c r="AH13" s="304"/>
      <c r="AI13" s="302"/>
      <c r="AJ13" s="303"/>
      <c r="AK13" s="303"/>
      <c r="AL13" s="304"/>
      <c r="AM13" s="302"/>
      <c r="AN13" s="698">
        <v>1</v>
      </c>
      <c r="AO13" s="303"/>
      <c r="AP13" s="304"/>
      <c r="AQ13" s="302"/>
      <c r="AR13" s="303"/>
      <c r="AS13" s="303"/>
      <c r="AT13" s="304"/>
      <c r="AU13" s="302"/>
      <c r="AV13" s="698">
        <v>1</v>
      </c>
      <c r="AW13" s="308"/>
      <c r="AX13" s="309"/>
    </row>
    <row r="14" spans="1:50" ht="12.75" x14ac:dyDescent="0.25">
      <c r="A14" s="846">
        <f>+A12+1</f>
        <v>6</v>
      </c>
      <c r="B14" s="916" t="s">
        <v>44</v>
      </c>
      <c r="C14" s="367"/>
      <c r="D14" s="368"/>
      <c r="E14" s="368"/>
      <c r="F14" s="369"/>
      <c r="G14" s="560"/>
      <c r="H14" s="565"/>
      <c r="I14" s="561"/>
      <c r="J14" s="562"/>
      <c r="K14" s="370"/>
      <c r="L14" s="368"/>
      <c r="M14" s="368"/>
      <c r="N14" s="369"/>
      <c r="O14" s="370"/>
      <c r="P14" s="294"/>
      <c r="Q14" s="368"/>
      <c r="R14" s="369"/>
      <c r="S14" s="370"/>
      <c r="T14" s="368"/>
      <c r="U14" s="368"/>
      <c r="V14" s="369"/>
      <c r="W14" s="370"/>
      <c r="X14" s="294"/>
      <c r="Y14" s="368"/>
      <c r="Z14" s="369"/>
      <c r="AA14" s="370"/>
      <c r="AB14" s="368"/>
      <c r="AC14" s="368"/>
      <c r="AD14" s="369"/>
      <c r="AE14" s="370"/>
      <c r="AF14" s="294"/>
      <c r="AG14" s="368"/>
      <c r="AH14" s="369"/>
      <c r="AI14" s="370"/>
      <c r="AJ14" s="368"/>
      <c r="AK14" s="368"/>
      <c r="AL14" s="369"/>
      <c r="AM14" s="370"/>
      <c r="AN14" s="294"/>
      <c r="AO14" s="368"/>
      <c r="AP14" s="369"/>
      <c r="AQ14" s="370"/>
      <c r="AR14" s="368"/>
      <c r="AS14" s="368"/>
      <c r="AT14" s="369"/>
      <c r="AU14" s="370"/>
      <c r="AV14" s="294"/>
      <c r="AW14" s="378"/>
      <c r="AX14" s="371"/>
    </row>
    <row r="15" spans="1:50" s="68" customFormat="1" ht="12.75" x14ac:dyDescent="0.25">
      <c r="A15" s="843"/>
      <c r="B15" s="917"/>
      <c r="C15" s="319"/>
      <c r="D15" s="303"/>
      <c r="E15" s="303"/>
      <c r="F15" s="304"/>
      <c r="G15" s="563"/>
      <c r="H15" s="698">
        <v>1</v>
      </c>
      <c r="I15" s="558"/>
      <c r="J15" s="559"/>
      <c r="K15" s="302"/>
      <c r="L15" s="303"/>
      <c r="M15" s="303"/>
      <c r="N15" s="304"/>
      <c r="O15" s="302"/>
      <c r="P15" s="698">
        <v>1</v>
      </c>
      <c r="Q15" s="303"/>
      <c r="R15" s="304"/>
      <c r="S15" s="302"/>
      <c r="T15" s="303"/>
      <c r="U15" s="303"/>
      <c r="V15" s="304"/>
      <c r="W15" s="302"/>
      <c r="X15" s="698">
        <v>1</v>
      </c>
      <c r="Y15" s="303"/>
      <c r="Z15" s="304"/>
      <c r="AA15" s="302"/>
      <c r="AB15" s="303"/>
      <c r="AC15" s="303"/>
      <c r="AD15" s="304"/>
      <c r="AE15" s="302"/>
      <c r="AF15" s="698">
        <v>1</v>
      </c>
      <c r="AG15" s="303"/>
      <c r="AH15" s="304"/>
      <c r="AI15" s="302"/>
      <c r="AJ15" s="303"/>
      <c r="AK15" s="303"/>
      <c r="AL15" s="304"/>
      <c r="AM15" s="302"/>
      <c r="AN15" s="698">
        <v>1</v>
      </c>
      <c r="AO15" s="303"/>
      <c r="AP15" s="304"/>
      <c r="AQ15" s="302"/>
      <c r="AR15" s="303"/>
      <c r="AS15" s="303"/>
      <c r="AT15" s="304"/>
      <c r="AU15" s="302"/>
      <c r="AV15" s="698">
        <v>1</v>
      </c>
      <c r="AW15" s="308"/>
      <c r="AX15" s="309"/>
    </row>
    <row r="16" spans="1:50" ht="12.75" x14ac:dyDescent="0.25">
      <c r="A16" s="846">
        <f>+A14+1</f>
        <v>7</v>
      </c>
      <c r="B16" s="916" t="s">
        <v>38</v>
      </c>
      <c r="C16" s="367"/>
      <c r="D16" s="368"/>
      <c r="E16" s="294"/>
      <c r="F16" s="369"/>
      <c r="G16" s="560"/>
      <c r="H16" s="561"/>
      <c r="I16" s="561"/>
      <c r="J16" s="562"/>
      <c r="K16" s="370"/>
      <c r="L16" s="368"/>
      <c r="M16" s="294"/>
      <c r="N16" s="369"/>
      <c r="O16" s="370"/>
      <c r="P16" s="368"/>
      <c r="Q16" s="368"/>
      <c r="R16" s="369"/>
      <c r="S16" s="370"/>
      <c r="T16" s="368"/>
      <c r="U16" s="294"/>
      <c r="V16" s="369"/>
      <c r="W16" s="370"/>
      <c r="X16" s="368"/>
      <c r="Y16" s="368"/>
      <c r="Z16" s="369"/>
      <c r="AA16" s="370"/>
      <c r="AB16" s="368"/>
      <c r="AC16" s="294"/>
      <c r="AD16" s="369"/>
      <c r="AE16" s="370"/>
      <c r="AF16" s="368"/>
      <c r="AG16" s="368"/>
      <c r="AH16" s="369"/>
      <c r="AI16" s="370"/>
      <c r="AJ16" s="368"/>
      <c r="AK16" s="294"/>
      <c r="AL16" s="369"/>
      <c r="AM16" s="370"/>
      <c r="AN16" s="368"/>
      <c r="AO16" s="368"/>
      <c r="AP16" s="369"/>
      <c r="AQ16" s="370"/>
      <c r="AR16" s="368"/>
      <c r="AS16" s="294"/>
      <c r="AT16" s="369"/>
      <c r="AU16" s="370"/>
      <c r="AV16" s="378"/>
      <c r="AW16" s="378"/>
      <c r="AX16" s="371"/>
    </row>
    <row r="17" spans="1:50" s="68" customFormat="1" ht="12.75" x14ac:dyDescent="0.25">
      <c r="A17" s="843"/>
      <c r="B17" s="917"/>
      <c r="C17" s="319"/>
      <c r="D17" s="303"/>
      <c r="E17" s="698">
        <v>1</v>
      </c>
      <c r="F17" s="304"/>
      <c r="G17" s="563"/>
      <c r="H17" s="558"/>
      <c r="I17" s="558"/>
      <c r="J17" s="559"/>
      <c r="K17" s="302"/>
      <c r="L17" s="303"/>
      <c r="M17" s="698">
        <v>1</v>
      </c>
      <c r="N17" s="304"/>
      <c r="O17" s="302"/>
      <c r="P17" s="303"/>
      <c r="Q17" s="303"/>
      <c r="R17" s="304"/>
      <c r="S17" s="302"/>
      <c r="T17" s="303"/>
      <c r="U17" s="698">
        <v>1</v>
      </c>
      <c r="V17" s="304"/>
      <c r="W17" s="302"/>
      <c r="X17" s="303"/>
      <c r="Y17" s="303"/>
      <c r="Z17" s="304"/>
      <c r="AA17" s="302"/>
      <c r="AB17" s="303"/>
      <c r="AC17" s="698">
        <v>1</v>
      </c>
      <c r="AD17" s="304"/>
      <c r="AE17" s="302"/>
      <c r="AF17" s="303"/>
      <c r="AG17" s="303"/>
      <c r="AH17" s="304"/>
      <c r="AI17" s="302"/>
      <c r="AJ17" s="303"/>
      <c r="AK17" s="698">
        <v>1</v>
      </c>
      <c r="AL17" s="304"/>
      <c r="AM17" s="302"/>
      <c r="AN17" s="303"/>
      <c r="AO17" s="303"/>
      <c r="AP17" s="304"/>
      <c r="AQ17" s="302"/>
      <c r="AR17" s="303"/>
      <c r="AS17" s="698">
        <v>1</v>
      </c>
      <c r="AT17" s="304"/>
      <c r="AU17" s="302"/>
      <c r="AV17" s="308"/>
      <c r="AW17" s="308"/>
      <c r="AX17" s="309"/>
    </row>
    <row r="18" spans="1:50" ht="12.75" x14ac:dyDescent="0.25">
      <c r="A18" s="846">
        <f>+A16+1</f>
        <v>8</v>
      </c>
      <c r="B18" s="916" t="s">
        <v>34</v>
      </c>
      <c r="C18" s="379"/>
      <c r="D18" s="368"/>
      <c r="E18" s="368"/>
      <c r="F18" s="369"/>
      <c r="G18" s="560"/>
      <c r="H18" s="561"/>
      <c r="I18" s="561"/>
      <c r="J18" s="562"/>
      <c r="K18" s="296"/>
      <c r="L18" s="368"/>
      <c r="M18" s="368"/>
      <c r="N18" s="369"/>
      <c r="O18" s="370"/>
      <c r="P18" s="368"/>
      <c r="Q18" s="368"/>
      <c r="R18" s="369"/>
      <c r="S18" s="296"/>
      <c r="T18" s="368"/>
      <c r="U18" s="368"/>
      <c r="V18" s="369"/>
      <c r="W18" s="370"/>
      <c r="X18" s="368"/>
      <c r="Y18" s="368"/>
      <c r="Z18" s="369"/>
      <c r="AA18" s="296"/>
      <c r="AB18" s="368"/>
      <c r="AC18" s="368"/>
      <c r="AD18" s="369"/>
      <c r="AE18" s="370"/>
      <c r="AF18" s="368"/>
      <c r="AG18" s="368"/>
      <c r="AH18" s="369"/>
      <c r="AI18" s="296"/>
      <c r="AJ18" s="368"/>
      <c r="AK18" s="368"/>
      <c r="AL18" s="369"/>
      <c r="AM18" s="370"/>
      <c r="AN18" s="368"/>
      <c r="AO18" s="368"/>
      <c r="AP18" s="369"/>
      <c r="AQ18" s="296"/>
      <c r="AR18" s="368"/>
      <c r="AS18" s="368"/>
      <c r="AT18" s="369"/>
      <c r="AU18" s="370"/>
      <c r="AV18" s="378"/>
      <c r="AW18" s="378"/>
      <c r="AX18" s="371"/>
    </row>
    <row r="19" spans="1:50" s="68" customFormat="1" ht="12.75" x14ac:dyDescent="0.25">
      <c r="A19" s="843"/>
      <c r="B19" s="917"/>
      <c r="C19" s="701">
        <v>1</v>
      </c>
      <c r="D19" s="303"/>
      <c r="E19" s="303"/>
      <c r="F19" s="304"/>
      <c r="G19" s="563"/>
      <c r="H19" s="558"/>
      <c r="I19" s="558"/>
      <c r="J19" s="559"/>
      <c r="K19" s="698">
        <v>1</v>
      </c>
      <c r="L19" s="303"/>
      <c r="M19" s="303"/>
      <c r="N19" s="304"/>
      <c r="O19" s="302"/>
      <c r="P19" s="303"/>
      <c r="Q19" s="303"/>
      <c r="R19" s="304"/>
      <c r="S19" s="698">
        <v>1</v>
      </c>
      <c r="T19" s="303"/>
      <c r="U19" s="303"/>
      <c r="V19" s="304"/>
      <c r="W19" s="302"/>
      <c r="X19" s="303"/>
      <c r="Y19" s="303"/>
      <c r="Z19" s="304"/>
      <c r="AA19" s="698">
        <v>1</v>
      </c>
      <c r="AB19" s="303"/>
      <c r="AC19" s="303"/>
      <c r="AD19" s="304"/>
      <c r="AE19" s="302"/>
      <c r="AF19" s="303"/>
      <c r="AG19" s="303"/>
      <c r="AH19" s="304"/>
      <c r="AI19" s="698">
        <v>1</v>
      </c>
      <c r="AJ19" s="303"/>
      <c r="AK19" s="303"/>
      <c r="AL19" s="304"/>
      <c r="AM19" s="302"/>
      <c r="AN19" s="303"/>
      <c r="AO19" s="303"/>
      <c r="AP19" s="304"/>
      <c r="AQ19" s="698">
        <v>1</v>
      </c>
      <c r="AR19" s="303"/>
      <c r="AS19" s="303"/>
      <c r="AT19" s="304"/>
      <c r="AU19" s="302"/>
      <c r="AV19" s="308"/>
      <c r="AW19" s="308"/>
      <c r="AX19" s="309"/>
    </row>
    <row r="20" spans="1:50" ht="12.75" x14ac:dyDescent="0.25">
      <c r="A20" s="846">
        <f>+A18+1</f>
        <v>9</v>
      </c>
      <c r="B20" s="916" t="s">
        <v>36</v>
      </c>
      <c r="C20" s="367"/>
      <c r="D20" s="294"/>
      <c r="E20" s="368"/>
      <c r="F20" s="369"/>
      <c r="G20" s="560"/>
      <c r="H20" s="561"/>
      <c r="I20" s="561"/>
      <c r="J20" s="562"/>
      <c r="K20" s="370"/>
      <c r="L20" s="294"/>
      <c r="M20" s="368"/>
      <c r="N20" s="369"/>
      <c r="O20" s="370"/>
      <c r="P20" s="368"/>
      <c r="Q20" s="368"/>
      <c r="R20" s="369"/>
      <c r="S20" s="291"/>
      <c r="T20" s="294"/>
      <c r="U20" s="368"/>
      <c r="V20" s="369"/>
      <c r="W20" s="370"/>
      <c r="X20" s="368"/>
      <c r="Y20" s="368"/>
      <c r="Z20" s="369"/>
      <c r="AA20" s="370"/>
      <c r="AB20" s="294"/>
      <c r="AC20" s="368"/>
      <c r="AD20" s="369"/>
      <c r="AE20" s="370"/>
      <c r="AF20" s="368"/>
      <c r="AG20" s="368"/>
      <c r="AH20" s="369"/>
      <c r="AI20" s="370"/>
      <c r="AJ20" s="294"/>
      <c r="AK20" s="368"/>
      <c r="AL20" s="369"/>
      <c r="AM20" s="370"/>
      <c r="AN20" s="368"/>
      <c r="AO20" s="368"/>
      <c r="AP20" s="369"/>
      <c r="AQ20" s="370"/>
      <c r="AR20" s="294"/>
      <c r="AS20" s="368"/>
      <c r="AT20" s="369"/>
      <c r="AU20" s="370"/>
      <c r="AV20" s="378"/>
      <c r="AW20" s="378"/>
      <c r="AX20" s="371"/>
    </row>
    <row r="21" spans="1:50" s="68" customFormat="1" ht="12.75" x14ac:dyDescent="0.25">
      <c r="A21" s="843"/>
      <c r="B21" s="917"/>
      <c r="C21" s="319"/>
      <c r="D21" s="698">
        <v>1</v>
      </c>
      <c r="E21" s="303"/>
      <c r="F21" s="304"/>
      <c r="G21" s="563"/>
      <c r="H21" s="558"/>
      <c r="I21" s="558"/>
      <c r="J21" s="559"/>
      <c r="K21" s="302"/>
      <c r="L21" s="698">
        <v>1</v>
      </c>
      <c r="M21" s="303"/>
      <c r="N21" s="304"/>
      <c r="O21" s="302"/>
      <c r="P21" s="303"/>
      <c r="Q21" s="303"/>
      <c r="R21" s="304"/>
      <c r="S21" s="302"/>
      <c r="T21" s="698">
        <v>1</v>
      </c>
      <c r="U21" s="303"/>
      <c r="V21" s="304"/>
      <c r="W21" s="302"/>
      <c r="X21" s="303"/>
      <c r="Y21" s="303"/>
      <c r="Z21" s="304"/>
      <c r="AA21" s="302"/>
      <c r="AB21" s="698">
        <v>1</v>
      </c>
      <c r="AC21" s="303"/>
      <c r="AD21" s="304"/>
      <c r="AE21" s="302"/>
      <c r="AF21" s="303"/>
      <c r="AG21" s="303"/>
      <c r="AH21" s="304"/>
      <c r="AI21" s="302"/>
      <c r="AJ21" s="698">
        <v>1</v>
      </c>
      <c r="AK21" s="303"/>
      <c r="AL21" s="304"/>
      <c r="AM21" s="302"/>
      <c r="AN21" s="303"/>
      <c r="AO21" s="303"/>
      <c r="AP21" s="304"/>
      <c r="AQ21" s="302"/>
      <c r="AR21" s="698">
        <v>1</v>
      </c>
      <c r="AS21" s="303"/>
      <c r="AT21" s="304"/>
      <c r="AU21" s="302"/>
      <c r="AV21" s="308"/>
      <c r="AW21" s="308"/>
      <c r="AX21" s="309"/>
    </row>
    <row r="22" spans="1:50" ht="12.75" x14ac:dyDescent="0.25">
      <c r="A22" s="846">
        <f>+A20+1</f>
        <v>10</v>
      </c>
      <c r="B22" s="916" t="s">
        <v>39</v>
      </c>
      <c r="C22" s="367"/>
      <c r="D22" s="368"/>
      <c r="E22" s="368"/>
      <c r="F22" s="369"/>
      <c r="G22" s="564"/>
      <c r="H22" s="561"/>
      <c r="I22" s="561"/>
      <c r="J22" s="562"/>
      <c r="K22" s="370"/>
      <c r="L22" s="368"/>
      <c r="M22" s="368"/>
      <c r="N22" s="369"/>
      <c r="O22" s="296"/>
      <c r="P22" s="368"/>
      <c r="Q22" s="368"/>
      <c r="R22" s="369"/>
      <c r="S22" s="370"/>
      <c r="T22" s="368"/>
      <c r="U22" s="368"/>
      <c r="V22" s="369"/>
      <c r="W22" s="296"/>
      <c r="X22" s="368"/>
      <c r="Y22" s="368"/>
      <c r="Z22" s="369"/>
      <c r="AA22" s="370"/>
      <c r="AB22" s="368"/>
      <c r="AC22" s="368"/>
      <c r="AD22" s="369"/>
      <c r="AE22" s="296"/>
      <c r="AF22" s="368"/>
      <c r="AG22" s="368"/>
      <c r="AH22" s="369"/>
      <c r="AI22" s="370"/>
      <c r="AJ22" s="368"/>
      <c r="AK22" s="368"/>
      <c r="AL22" s="369"/>
      <c r="AM22" s="296"/>
      <c r="AN22" s="368"/>
      <c r="AO22" s="368"/>
      <c r="AP22" s="369"/>
      <c r="AQ22" s="370"/>
      <c r="AR22" s="368"/>
      <c r="AS22" s="368"/>
      <c r="AT22" s="369"/>
      <c r="AU22" s="296"/>
      <c r="AV22" s="378"/>
      <c r="AW22" s="378"/>
      <c r="AX22" s="371"/>
    </row>
    <row r="23" spans="1:50" s="68" customFormat="1" ht="12.75" x14ac:dyDescent="0.25">
      <c r="A23" s="843"/>
      <c r="B23" s="917"/>
      <c r="C23" s="319"/>
      <c r="D23" s="303"/>
      <c r="E23" s="303"/>
      <c r="F23" s="304"/>
      <c r="G23" s="698">
        <v>1</v>
      </c>
      <c r="H23" s="558"/>
      <c r="I23" s="558"/>
      <c r="J23" s="559"/>
      <c r="K23" s="302"/>
      <c r="L23" s="303"/>
      <c r="M23" s="303"/>
      <c r="N23" s="304"/>
      <c r="O23" s="698">
        <v>1</v>
      </c>
      <c r="P23" s="303"/>
      <c r="Q23" s="303"/>
      <c r="R23" s="304"/>
      <c r="S23" s="302"/>
      <c r="T23" s="303"/>
      <c r="U23" s="303"/>
      <c r="V23" s="304"/>
      <c r="W23" s="698">
        <v>1</v>
      </c>
      <c r="X23" s="303"/>
      <c r="Y23" s="303"/>
      <c r="Z23" s="304"/>
      <c r="AA23" s="302"/>
      <c r="AB23" s="303"/>
      <c r="AC23" s="303"/>
      <c r="AD23" s="304"/>
      <c r="AE23" s="698">
        <v>1</v>
      </c>
      <c r="AF23" s="303"/>
      <c r="AG23" s="303"/>
      <c r="AH23" s="304"/>
      <c r="AI23" s="302"/>
      <c r="AJ23" s="303"/>
      <c r="AK23" s="303"/>
      <c r="AL23" s="304"/>
      <c r="AM23" s="698">
        <v>1</v>
      </c>
      <c r="AN23" s="303"/>
      <c r="AO23" s="303"/>
      <c r="AP23" s="304"/>
      <c r="AQ23" s="302"/>
      <c r="AR23" s="303"/>
      <c r="AS23" s="303"/>
      <c r="AT23" s="304"/>
      <c r="AU23" s="698">
        <v>0</v>
      </c>
      <c r="AV23" s="308"/>
      <c r="AW23" s="308"/>
      <c r="AX23" s="309"/>
    </row>
    <row r="24" spans="1:50" ht="12.75" x14ac:dyDescent="0.25">
      <c r="A24" s="846">
        <f>+A22+1</f>
        <v>11</v>
      </c>
      <c r="B24" s="916" t="s">
        <v>45</v>
      </c>
      <c r="C24" s="367"/>
      <c r="D24" s="368"/>
      <c r="E24" s="368"/>
      <c r="F24" s="369"/>
      <c r="G24" s="564"/>
      <c r="H24" s="561"/>
      <c r="I24" s="565"/>
      <c r="J24" s="562"/>
      <c r="K24" s="370"/>
      <c r="L24" s="368"/>
      <c r="M24" s="368"/>
      <c r="N24" s="369"/>
      <c r="O24" s="296"/>
      <c r="P24" s="368"/>
      <c r="Q24" s="294"/>
      <c r="R24" s="369"/>
      <c r="S24" s="370"/>
      <c r="T24" s="368"/>
      <c r="U24" s="368"/>
      <c r="V24" s="369"/>
      <c r="W24" s="296"/>
      <c r="X24" s="368"/>
      <c r="Y24" s="294"/>
      <c r="Z24" s="369"/>
      <c r="AA24" s="370"/>
      <c r="AB24" s="368"/>
      <c r="AC24" s="368"/>
      <c r="AD24" s="369"/>
      <c r="AE24" s="296"/>
      <c r="AF24" s="368"/>
      <c r="AG24" s="294"/>
      <c r="AH24" s="369"/>
      <c r="AI24" s="370"/>
      <c r="AJ24" s="368"/>
      <c r="AK24" s="368"/>
      <c r="AL24" s="369"/>
      <c r="AM24" s="296"/>
      <c r="AN24" s="368"/>
      <c r="AO24" s="294"/>
      <c r="AP24" s="369"/>
      <c r="AQ24" s="370"/>
      <c r="AR24" s="368"/>
      <c r="AS24" s="368"/>
      <c r="AT24" s="369"/>
      <c r="AU24" s="296"/>
      <c r="AV24" s="378"/>
      <c r="AW24" s="294"/>
      <c r="AX24" s="371"/>
    </row>
    <row r="25" spans="1:50" s="68" customFormat="1" ht="12.75" x14ac:dyDescent="0.25">
      <c r="A25" s="843"/>
      <c r="B25" s="917"/>
      <c r="C25" s="319"/>
      <c r="D25" s="303"/>
      <c r="E25" s="303"/>
      <c r="F25" s="304"/>
      <c r="G25" s="698">
        <v>1</v>
      </c>
      <c r="H25" s="558"/>
      <c r="I25" s="698">
        <v>1</v>
      </c>
      <c r="J25" s="559"/>
      <c r="K25" s="302"/>
      <c r="L25" s="303"/>
      <c r="M25" s="303"/>
      <c r="N25" s="304"/>
      <c r="O25" s="698">
        <v>1</v>
      </c>
      <c r="P25" s="303"/>
      <c r="Q25" s="698">
        <v>1</v>
      </c>
      <c r="R25" s="304"/>
      <c r="S25" s="302"/>
      <c r="T25" s="303"/>
      <c r="U25" s="303"/>
      <c r="V25" s="304"/>
      <c r="W25" s="698">
        <v>1</v>
      </c>
      <c r="X25" s="303"/>
      <c r="Y25" s="698">
        <v>1</v>
      </c>
      <c r="Z25" s="304"/>
      <c r="AA25" s="302"/>
      <c r="AB25" s="303"/>
      <c r="AC25" s="303"/>
      <c r="AD25" s="304"/>
      <c r="AE25" s="698">
        <v>1</v>
      </c>
      <c r="AF25" s="303"/>
      <c r="AG25" s="698">
        <v>1</v>
      </c>
      <c r="AH25" s="304"/>
      <c r="AI25" s="302"/>
      <c r="AJ25" s="303"/>
      <c r="AK25" s="303"/>
      <c r="AL25" s="304"/>
      <c r="AM25" s="698">
        <v>1</v>
      </c>
      <c r="AN25" s="303"/>
      <c r="AO25" s="698">
        <v>1</v>
      </c>
      <c r="AP25" s="304"/>
      <c r="AQ25" s="302"/>
      <c r="AR25" s="303"/>
      <c r="AS25" s="303"/>
      <c r="AT25" s="304"/>
      <c r="AU25" s="698">
        <v>1</v>
      </c>
      <c r="AV25" s="308"/>
      <c r="AW25" s="698">
        <v>1</v>
      </c>
      <c r="AX25" s="309"/>
    </row>
    <row r="26" spans="1:50" ht="12.75" x14ac:dyDescent="0.25">
      <c r="A26" s="846">
        <f>+A24+1</f>
        <v>12</v>
      </c>
      <c r="B26" s="916" t="s">
        <v>35</v>
      </c>
      <c r="C26" s="367"/>
      <c r="D26" s="294"/>
      <c r="E26" s="368"/>
      <c r="F26" s="369"/>
      <c r="G26" s="560"/>
      <c r="H26" s="561"/>
      <c r="I26" s="561"/>
      <c r="J26" s="562"/>
      <c r="K26" s="370"/>
      <c r="L26" s="294"/>
      <c r="M26" s="368"/>
      <c r="N26" s="369"/>
      <c r="O26" s="370"/>
      <c r="P26" s="368"/>
      <c r="Q26" s="368"/>
      <c r="R26" s="369"/>
      <c r="S26" s="370"/>
      <c r="T26" s="294"/>
      <c r="U26" s="368"/>
      <c r="V26" s="369"/>
      <c r="W26" s="370"/>
      <c r="X26" s="368"/>
      <c r="Y26" s="368"/>
      <c r="Z26" s="369"/>
      <c r="AA26" s="370"/>
      <c r="AB26" s="294"/>
      <c r="AC26" s="368"/>
      <c r="AD26" s="369"/>
      <c r="AE26" s="370"/>
      <c r="AF26" s="368"/>
      <c r="AG26" s="368"/>
      <c r="AH26" s="369"/>
      <c r="AI26" s="370"/>
      <c r="AJ26" s="294"/>
      <c r="AK26" s="368"/>
      <c r="AL26" s="369"/>
      <c r="AM26" s="370"/>
      <c r="AN26" s="368"/>
      <c r="AO26" s="368"/>
      <c r="AP26" s="369"/>
      <c r="AQ26" s="370"/>
      <c r="AR26" s="294"/>
      <c r="AS26" s="368"/>
      <c r="AT26" s="369"/>
      <c r="AU26" s="370"/>
      <c r="AV26" s="378"/>
      <c r="AW26" s="378"/>
      <c r="AX26" s="371"/>
    </row>
    <row r="27" spans="1:50" s="68" customFormat="1" ht="12.75" x14ac:dyDescent="0.25">
      <c r="A27" s="843"/>
      <c r="B27" s="917"/>
      <c r="C27" s="319"/>
      <c r="D27" s="698">
        <v>1</v>
      </c>
      <c r="E27" s="303"/>
      <c r="F27" s="304"/>
      <c r="G27" s="563"/>
      <c r="H27" s="558"/>
      <c r="I27" s="558"/>
      <c r="J27" s="559"/>
      <c r="K27" s="302"/>
      <c r="L27" s="698">
        <v>1</v>
      </c>
      <c r="M27" s="303"/>
      <c r="N27" s="304"/>
      <c r="O27" s="302"/>
      <c r="P27" s="303"/>
      <c r="Q27" s="303"/>
      <c r="R27" s="304"/>
      <c r="S27" s="302"/>
      <c r="T27" s="698">
        <v>1</v>
      </c>
      <c r="U27" s="303"/>
      <c r="V27" s="304"/>
      <c r="W27" s="302"/>
      <c r="X27" s="303"/>
      <c r="Y27" s="303"/>
      <c r="Z27" s="304"/>
      <c r="AA27" s="302"/>
      <c r="AB27" s="698">
        <v>1</v>
      </c>
      <c r="AC27" s="303"/>
      <c r="AD27" s="304"/>
      <c r="AE27" s="302"/>
      <c r="AF27" s="303"/>
      <c r="AG27" s="303"/>
      <c r="AH27" s="304"/>
      <c r="AI27" s="302"/>
      <c r="AJ27" s="698">
        <v>1</v>
      </c>
      <c r="AK27" s="303"/>
      <c r="AL27" s="304"/>
      <c r="AM27" s="302"/>
      <c r="AN27" s="303"/>
      <c r="AO27" s="303"/>
      <c r="AP27" s="304"/>
      <c r="AQ27" s="302"/>
      <c r="AR27" s="698">
        <v>1</v>
      </c>
      <c r="AS27" s="303"/>
      <c r="AT27" s="304"/>
      <c r="AU27" s="302"/>
      <c r="AV27" s="308"/>
      <c r="AW27" s="308"/>
      <c r="AX27" s="309"/>
    </row>
    <row r="28" spans="1:50" ht="12.75" x14ac:dyDescent="0.25">
      <c r="A28" s="846">
        <f>+A26+1</f>
        <v>13</v>
      </c>
      <c r="B28" s="916" t="s">
        <v>33</v>
      </c>
      <c r="C28" s="379"/>
      <c r="D28" s="368"/>
      <c r="E28" s="368"/>
      <c r="F28" s="369"/>
      <c r="G28" s="560"/>
      <c r="H28" s="561"/>
      <c r="I28" s="561"/>
      <c r="J28" s="562"/>
      <c r="K28" s="296"/>
      <c r="L28" s="368"/>
      <c r="M28" s="368"/>
      <c r="N28" s="369"/>
      <c r="O28" s="370"/>
      <c r="P28" s="368"/>
      <c r="Q28" s="368"/>
      <c r="R28" s="369"/>
      <c r="S28" s="296"/>
      <c r="T28" s="368"/>
      <c r="U28" s="368"/>
      <c r="V28" s="369"/>
      <c r="W28" s="370"/>
      <c r="X28" s="368"/>
      <c r="Y28" s="368"/>
      <c r="Z28" s="369"/>
      <c r="AA28" s="296"/>
      <c r="AB28" s="368"/>
      <c r="AC28" s="368"/>
      <c r="AD28" s="369"/>
      <c r="AE28" s="370"/>
      <c r="AF28" s="368"/>
      <c r="AG28" s="368"/>
      <c r="AH28" s="369"/>
      <c r="AI28" s="296"/>
      <c r="AJ28" s="368"/>
      <c r="AK28" s="368"/>
      <c r="AL28" s="369"/>
      <c r="AM28" s="370"/>
      <c r="AN28" s="368"/>
      <c r="AO28" s="368"/>
      <c r="AP28" s="369"/>
      <c r="AQ28" s="296"/>
      <c r="AR28" s="368"/>
      <c r="AS28" s="368"/>
      <c r="AT28" s="369"/>
      <c r="AU28" s="370"/>
      <c r="AV28" s="378"/>
      <c r="AW28" s="378"/>
      <c r="AX28" s="371"/>
    </row>
    <row r="29" spans="1:50" s="68" customFormat="1" ht="12.75" x14ac:dyDescent="0.25">
      <c r="A29" s="843"/>
      <c r="B29" s="917"/>
      <c r="C29" s="701">
        <v>1</v>
      </c>
      <c r="D29" s="303"/>
      <c r="E29" s="303"/>
      <c r="F29" s="304"/>
      <c r="G29" s="563"/>
      <c r="H29" s="558"/>
      <c r="I29" s="558"/>
      <c r="J29" s="559"/>
      <c r="K29" s="698">
        <v>1</v>
      </c>
      <c r="L29" s="303"/>
      <c r="M29" s="303"/>
      <c r="N29" s="304"/>
      <c r="O29" s="302"/>
      <c r="P29" s="303"/>
      <c r="Q29" s="303"/>
      <c r="R29" s="304"/>
      <c r="S29" s="698">
        <v>1</v>
      </c>
      <c r="T29" s="303"/>
      <c r="U29" s="303"/>
      <c r="V29" s="304"/>
      <c r="W29" s="302"/>
      <c r="X29" s="303"/>
      <c r="Y29" s="303"/>
      <c r="Z29" s="304"/>
      <c r="AA29" s="698">
        <v>1</v>
      </c>
      <c r="AB29" s="303"/>
      <c r="AC29" s="303"/>
      <c r="AD29" s="304"/>
      <c r="AE29" s="302"/>
      <c r="AF29" s="303"/>
      <c r="AG29" s="303"/>
      <c r="AH29" s="304"/>
      <c r="AI29" s="698">
        <v>1</v>
      </c>
      <c r="AJ29" s="303"/>
      <c r="AK29" s="303"/>
      <c r="AL29" s="304"/>
      <c r="AM29" s="302"/>
      <c r="AN29" s="303"/>
      <c r="AO29" s="303"/>
      <c r="AP29" s="304"/>
      <c r="AQ29" s="698">
        <v>1</v>
      </c>
      <c r="AR29" s="303"/>
      <c r="AS29" s="303"/>
      <c r="AT29" s="304"/>
      <c r="AU29" s="302"/>
      <c r="AV29" s="308"/>
      <c r="AW29" s="308"/>
      <c r="AX29" s="309"/>
    </row>
    <row r="30" spans="1:50" ht="12.75" x14ac:dyDescent="0.25">
      <c r="A30" s="846">
        <f>+A28+1</f>
        <v>14</v>
      </c>
      <c r="B30" s="916" t="s">
        <v>47</v>
      </c>
      <c r="C30" s="367"/>
      <c r="D30" s="368"/>
      <c r="E30" s="368"/>
      <c r="F30" s="369"/>
      <c r="G30" s="560"/>
      <c r="H30" s="565"/>
      <c r="I30" s="561"/>
      <c r="J30" s="562"/>
      <c r="K30" s="370"/>
      <c r="L30" s="368"/>
      <c r="M30" s="368"/>
      <c r="N30" s="369"/>
      <c r="O30" s="370"/>
      <c r="P30" s="294"/>
      <c r="Q30" s="368"/>
      <c r="R30" s="369"/>
      <c r="S30" s="370"/>
      <c r="T30" s="368"/>
      <c r="U30" s="368"/>
      <c r="V30" s="369"/>
      <c r="W30" s="370"/>
      <c r="X30" s="294"/>
      <c r="Y30" s="368"/>
      <c r="Z30" s="369"/>
      <c r="AA30" s="370"/>
      <c r="AB30" s="368"/>
      <c r="AC30" s="368"/>
      <c r="AD30" s="369"/>
      <c r="AE30" s="370"/>
      <c r="AF30" s="294"/>
      <c r="AG30" s="368"/>
      <c r="AH30" s="369"/>
      <c r="AI30" s="370"/>
      <c r="AJ30" s="368"/>
      <c r="AK30" s="368"/>
      <c r="AL30" s="369"/>
      <c r="AM30" s="370"/>
      <c r="AN30" s="294"/>
      <c r="AO30" s="368"/>
      <c r="AP30" s="369"/>
      <c r="AQ30" s="370"/>
      <c r="AR30" s="368"/>
      <c r="AS30" s="368"/>
      <c r="AT30" s="369"/>
      <c r="AU30" s="370"/>
      <c r="AV30" s="294"/>
      <c r="AW30" s="378"/>
      <c r="AX30" s="371"/>
    </row>
    <row r="31" spans="1:50" s="68" customFormat="1" ht="12.75" x14ac:dyDescent="0.25">
      <c r="A31" s="843"/>
      <c r="B31" s="917"/>
      <c r="C31" s="319"/>
      <c r="D31" s="303"/>
      <c r="E31" s="303"/>
      <c r="F31" s="304"/>
      <c r="G31" s="563"/>
      <c r="H31" s="698">
        <v>1</v>
      </c>
      <c r="I31" s="558"/>
      <c r="J31" s="559"/>
      <c r="K31" s="302"/>
      <c r="L31" s="303"/>
      <c r="M31" s="303"/>
      <c r="N31" s="304"/>
      <c r="O31" s="302"/>
      <c r="P31" s="698">
        <v>1</v>
      </c>
      <c r="Q31" s="303"/>
      <c r="R31" s="304"/>
      <c r="S31" s="302"/>
      <c r="T31" s="303"/>
      <c r="U31" s="303"/>
      <c r="V31" s="304"/>
      <c r="W31" s="302"/>
      <c r="X31" s="698">
        <v>1</v>
      </c>
      <c r="Y31" s="303"/>
      <c r="Z31" s="304"/>
      <c r="AA31" s="302"/>
      <c r="AB31" s="303"/>
      <c r="AC31" s="303"/>
      <c r="AD31" s="304"/>
      <c r="AE31" s="302"/>
      <c r="AF31" s="698">
        <v>1</v>
      </c>
      <c r="AG31" s="303"/>
      <c r="AH31" s="304"/>
      <c r="AI31" s="302"/>
      <c r="AJ31" s="303"/>
      <c r="AK31" s="303"/>
      <c r="AL31" s="304"/>
      <c r="AM31" s="302"/>
      <c r="AN31" s="698">
        <v>1</v>
      </c>
      <c r="AO31" s="303"/>
      <c r="AP31" s="304"/>
      <c r="AQ31" s="302"/>
      <c r="AR31" s="303"/>
      <c r="AS31" s="303"/>
      <c r="AT31" s="304"/>
      <c r="AU31" s="302"/>
      <c r="AV31" s="698">
        <v>1</v>
      </c>
      <c r="AW31" s="308"/>
      <c r="AX31" s="309"/>
    </row>
    <row r="32" spans="1:50" ht="12.75" x14ac:dyDescent="0.25">
      <c r="A32" s="846">
        <f>+A30+1</f>
        <v>15</v>
      </c>
      <c r="B32" s="916" t="s">
        <v>46</v>
      </c>
      <c r="C32" s="367"/>
      <c r="D32" s="368"/>
      <c r="E32" s="294"/>
      <c r="F32" s="369"/>
      <c r="G32" s="560"/>
      <c r="H32" s="561"/>
      <c r="I32" s="561"/>
      <c r="J32" s="562"/>
      <c r="K32" s="370"/>
      <c r="L32" s="368"/>
      <c r="M32" s="294"/>
      <c r="N32" s="369"/>
      <c r="O32" s="370"/>
      <c r="P32" s="368"/>
      <c r="Q32" s="368"/>
      <c r="R32" s="369"/>
      <c r="S32" s="370"/>
      <c r="T32" s="368"/>
      <c r="U32" s="294"/>
      <c r="V32" s="369"/>
      <c r="W32" s="370"/>
      <c r="X32" s="368"/>
      <c r="Y32" s="368"/>
      <c r="Z32" s="369"/>
      <c r="AA32" s="370"/>
      <c r="AB32" s="368"/>
      <c r="AC32" s="294"/>
      <c r="AD32" s="369"/>
      <c r="AE32" s="370"/>
      <c r="AF32" s="368"/>
      <c r="AG32" s="368"/>
      <c r="AH32" s="369"/>
      <c r="AI32" s="370"/>
      <c r="AJ32" s="368"/>
      <c r="AK32" s="294"/>
      <c r="AL32" s="369"/>
      <c r="AM32" s="370"/>
      <c r="AN32" s="368"/>
      <c r="AO32" s="368"/>
      <c r="AP32" s="369"/>
      <c r="AQ32" s="370"/>
      <c r="AR32" s="368"/>
      <c r="AS32" s="294"/>
      <c r="AT32" s="369"/>
      <c r="AU32" s="370"/>
      <c r="AV32" s="378"/>
      <c r="AW32" s="378"/>
      <c r="AX32" s="371"/>
    </row>
    <row r="33" spans="1:50" s="68" customFormat="1" ht="12.75" x14ac:dyDescent="0.25">
      <c r="A33" s="843"/>
      <c r="B33" s="917"/>
      <c r="C33" s="347"/>
      <c r="D33" s="348"/>
      <c r="E33" s="698">
        <v>1</v>
      </c>
      <c r="F33" s="349"/>
      <c r="G33" s="566"/>
      <c r="H33" s="567"/>
      <c r="I33" s="567"/>
      <c r="J33" s="568"/>
      <c r="K33" s="350"/>
      <c r="L33" s="348"/>
      <c r="M33" s="698">
        <v>1</v>
      </c>
      <c r="N33" s="349"/>
      <c r="O33" s="350"/>
      <c r="P33" s="348"/>
      <c r="Q33" s="348"/>
      <c r="R33" s="349"/>
      <c r="S33" s="350"/>
      <c r="T33" s="348"/>
      <c r="U33" s="698">
        <v>1</v>
      </c>
      <c r="V33" s="349"/>
      <c r="W33" s="350"/>
      <c r="X33" s="348"/>
      <c r="Y33" s="348"/>
      <c r="Z33" s="349"/>
      <c r="AA33" s="350"/>
      <c r="AB33" s="348"/>
      <c r="AC33" s="698">
        <v>1</v>
      </c>
      <c r="AD33" s="349"/>
      <c r="AE33" s="350"/>
      <c r="AF33" s="348"/>
      <c r="AG33" s="348"/>
      <c r="AH33" s="349"/>
      <c r="AI33" s="350"/>
      <c r="AJ33" s="348"/>
      <c r="AK33" s="698">
        <v>1</v>
      </c>
      <c r="AL33" s="349"/>
      <c r="AM33" s="350"/>
      <c r="AN33" s="348"/>
      <c r="AO33" s="348"/>
      <c r="AP33" s="349"/>
      <c r="AQ33" s="350"/>
      <c r="AR33" s="348"/>
      <c r="AS33" s="698">
        <v>1</v>
      </c>
      <c r="AT33" s="349"/>
      <c r="AU33" s="350"/>
      <c r="AV33" s="351"/>
      <c r="AW33" s="351"/>
      <c r="AX33" s="352"/>
    </row>
    <row r="34" spans="1:50" ht="12.75" x14ac:dyDescent="0.25">
      <c r="A34" s="847">
        <f t="shared" ref="A34" si="0">+A32+1</f>
        <v>16</v>
      </c>
      <c r="B34" s="916" t="s">
        <v>48</v>
      </c>
      <c r="C34" s="367"/>
      <c r="D34" s="368"/>
      <c r="E34" s="368"/>
      <c r="F34" s="369"/>
      <c r="G34" s="560"/>
      <c r="H34" s="565"/>
      <c r="I34" s="565"/>
      <c r="J34" s="562"/>
      <c r="K34" s="370"/>
      <c r="L34" s="368"/>
      <c r="M34" s="368"/>
      <c r="N34" s="369"/>
      <c r="O34" s="370"/>
      <c r="P34" s="294"/>
      <c r="Q34" s="294"/>
      <c r="R34" s="369"/>
      <c r="S34" s="370"/>
      <c r="T34" s="368"/>
      <c r="U34" s="368"/>
      <c r="V34" s="369"/>
      <c r="W34" s="370"/>
      <c r="X34" s="294"/>
      <c r="Y34" s="294"/>
      <c r="Z34" s="369"/>
      <c r="AA34" s="370"/>
      <c r="AB34" s="368"/>
      <c r="AC34" s="368"/>
      <c r="AD34" s="369"/>
      <c r="AE34" s="370"/>
      <c r="AF34" s="294"/>
      <c r="AG34" s="294"/>
      <c r="AH34" s="369"/>
      <c r="AI34" s="370"/>
      <c r="AJ34" s="368"/>
      <c r="AK34" s="368"/>
      <c r="AL34" s="369"/>
      <c r="AM34" s="370"/>
      <c r="AN34" s="294"/>
      <c r="AO34" s="294"/>
      <c r="AP34" s="369"/>
      <c r="AQ34" s="370"/>
      <c r="AR34" s="368"/>
      <c r="AS34" s="368"/>
      <c r="AT34" s="369"/>
      <c r="AU34" s="370"/>
      <c r="AV34" s="294"/>
      <c r="AW34" s="294"/>
      <c r="AX34" s="371"/>
    </row>
    <row r="35" spans="1:50" s="68" customFormat="1" ht="15.75" customHeight="1" thickBot="1" x14ac:dyDescent="0.3">
      <c r="A35" s="926"/>
      <c r="B35" s="925"/>
      <c r="C35" s="330"/>
      <c r="D35" s="331"/>
      <c r="E35" s="331"/>
      <c r="F35" s="334"/>
      <c r="G35" s="569"/>
      <c r="H35" s="698">
        <v>1</v>
      </c>
      <c r="I35" s="698">
        <v>1</v>
      </c>
      <c r="J35" s="570"/>
      <c r="K35" s="333"/>
      <c r="L35" s="331"/>
      <c r="M35" s="331"/>
      <c r="N35" s="334"/>
      <c r="O35" s="333"/>
      <c r="P35" s="698">
        <v>1</v>
      </c>
      <c r="Q35" s="698">
        <v>1</v>
      </c>
      <c r="R35" s="334"/>
      <c r="S35" s="333"/>
      <c r="T35" s="331"/>
      <c r="U35" s="331"/>
      <c r="V35" s="334"/>
      <c r="W35" s="333"/>
      <c r="X35" s="698">
        <v>1</v>
      </c>
      <c r="Y35" s="698">
        <v>1</v>
      </c>
      <c r="Z35" s="334"/>
      <c r="AA35" s="333"/>
      <c r="AB35" s="331"/>
      <c r="AC35" s="331"/>
      <c r="AD35" s="334"/>
      <c r="AE35" s="333"/>
      <c r="AF35" s="698">
        <v>1</v>
      </c>
      <c r="AG35" s="698">
        <v>1</v>
      </c>
      <c r="AH35" s="334"/>
      <c r="AI35" s="333"/>
      <c r="AJ35" s="331"/>
      <c r="AK35" s="331"/>
      <c r="AL35" s="334"/>
      <c r="AM35" s="333"/>
      <c r="AN35" s="698">
        <v>1</v>
      </c>
      <c r="AO35" s="698">
        <v>1</v>
      </c>
      <c r="AP35" s="334"/>
      <c r="AQ35" s="333"/>
      <c r="AR35" s="331"/>
      <c r="AS35" s="331"/>
      <c r="AT35" s="334"/>
      <c r="AU35" s="333"/>
      <c r="AV35" s="698">
        <v>1</v>
      </c>
      <c r="AW35" s="698">
        <v>1</v>
      </c>
      <c r="AX35" s="336"/>
    </row>
    <row r="36" spans="1:50" ht="16.5" thickBot="1" x14ac:dyDescent="0.3">
      <c r="A36" s="837" t="s">
        <v>86</v>
      </c>
      <c r="B36" s="838"/>
      <c r="C36" s="838"/>
      <c r="D36" s="838"/>
      <c r="E36" s="838"/>
      <c r="F36" s="838"/>
      <c r="G36" s="838"/>
      <c r="H36" s="838"/>
      <c r="I36" s="838"/>
      <c r="J36" s="838"/>
      <c r="K36" s="838"/>
      <c r="L36" s="838"/>
      <c r="M36" s="838"/>
      <c r="N36" s="838"/>
      <c r="O36" s="838"/>
      <c r="P36" s="838"/>
      <c r="Q36" s="838"/>
      <c r="R36" s="838"/>
      <c r="S36" s="838"/>
      <c r="T36" s="838"/>
      <c r="U36" s="838"/>
      <c r="V36" s="838"/>
      <c r="W36" s="838"/>
      <c r="X36" s="838"/>
      <c r="Y36" s="838"/>
      <c r="Z36" s="838"/>
      <c r="AA36" s="838"/>
      <c r="AB36" s="838"/>
      <c r="AC36" s="838"/>
      <c r="AD36" s="838"/>
      <c r="AE36" s="838"/>
      <c r="AF36" s="838"/>
      <c r="AG36" s="838"/>
      <c r="AH36" s="838"/>
      <c r="AI36" s="838"/>
      <c r="AJ36" s="838"/>
      <c r="AK36" s="838"/>
      <c r="AL36" s="838"/>
      <c r="AM36" s="838"/>
      <c r="AN36" s="838"/>
      <c r="AO36" s="838"/>
      <c r="AP36" s="838"/>
      <c r="AQ36" s="838"/>
      <c r="AR36" s="838"/>
      <c r="AS36" s="838"/>
      <c r="AT36" s="838"/>
      <c r="AU36" s="838"/>
      <c r="AV36" s="838"/>
      <c r="AW36" s="838"/>
      <c r="AX36" s="839"/>
    </row>
    <row r="37" spans="1:50" ht="12.75" x14ac:dyDescent="0.25">
      <c r="A37" s="842">
        <v>1</v>
      </c>
      <c r="B37" s="931" t="s">
        <v>26</v>
      </c>
      <c r="C37" s="380"/>
      <c r="D37" s="381"/>
      <c r="E37" s="381"/>
      <c r="F37" s="361"/>
      <c r="G37" s="571"/>
      <c r="H37" s="572"/>
      <c r="I37" s="572"/>
      <c r="J37" s="573"/>
      <c r="K37" s="380"/>
      <c r="L37" s="381"/>
      <c r="M37" s="381"/>
      <c r="N37" s="361"/>
      <c r="O37" s="380"/>
      <c r="P37" s="381"/>
      <c r="Q37" s="381"/>
      <c r="R37" s="382"/>
      <c r="S37" s="380"/>
      <c r="T37" s="381"/>
      <c r="U37" s="381"/>
      <c r="V37" s="361"/>
      <c r="W37" s="380"/>
      <c r="X37" s="381"/>
      <c r="Y37" s="381"/>
      <c r="Z37" s="382"/>
      <c r="AA37" s="380"/>
      <c r="AB37" s="381"/>
      <c r="AC37" s="381"/>
      <c r="AD37" s="361"/>
      <c r="AE37" s="380"/>
      <c r="AF37" s="381"/>
      <c r="AG37" s="381"/>
      <c r="AH37" s="382"/>
      <c r="AI37" s="380"/>
      <c r="AJ37" s="381"/>
      <c r="AK37" s="381"/>
      <c r="AL37" s="361"/>
      <c r="AM37" s="380"/>
      <c r="AN37" s="381"/>
      <c r="AO37" s="381"/>
      <c r="AP37" s="382"/>
      <c r="AQ37" s="380"/>
      <c r="AR37" s="381"/>
      <c r="AS37" s="381"/>
      <c r="AT37" s="361"/>
      <c r="AU37" s="380"/>
      <c r="AV37" s="383"/>
      <c r="AW37" s="383"/>
      <c r="AX37" s="384"/>
    </row>
    <row r="38" spans="1:50" s="68" customFormat="1" ht="12.75" x14ac:dyDescent="0.25">
      <c r="A38" s="932"/>
      <c r="B38" s="841"/>
      <c r="C38" s="302"/>
      <c r="D38" s="303"/>
      <c r="E38" s="303"/>
      <c r="F38" s="699">
        <v>1</v>
      </c>
      <c r="G38" s="563"/>
      <c r="H38" s="558"/>
      <c r="I38" s="558"/>
      <c r="J38" s="559"/>
      <c r="K38" s="302"/>
      <c r="L38" s="303"/>
      <c r="M38" s="303"/>
      <c r="N38" s="698">
        <v>1</v>
      </c>
      <c r="O38" s="302"/>
      <c r="P38" s="303"/>
      <c r="Q38" s="303"/>
      <c r="R38" s="304"/>
      <c r="S38" s="302"/>
      <c r="T38" s="303"/>
      <c r="U38" s="303"/>
      <c r="V38" s="698">
        <v>1</v>
      </c>
      <c r="W38" s="302"/>
      <c r="X38" s="303"/>
      <c r="Y38" s="303"/>
      <c r="Z38" s="304"/>
      <c r="AA38" s="302"/>
      <c r="AB38" s="303"/>
      <c r="AC38" s="303"/>
      <c r="AD38" s="698">
        <v>1</v>
      </c>
      <c r="AE38" s="302"/>
      <c r="AF38" s="303"/>
      <c r="AG38" s="303"/>
      <c r="AH38" s="304"/>
      <c r="AI38" s="302"/>
      <c r="AJ38" s="303"/>
      <c r="AK38" s="303"/>
      <c r="AL38" s="698">
        <v>1</v>
      </c>
      <c r="AM38" s="302"/>
      <c r="AN38" s="303"/>
      <c r="AO38" s="303"/>
      <c r="AP38" s="304"/>
      <c r="AQ38" s="302"/>
      <c r="AR38" s="303"/>
      <c r="AS38" s="303"/>
      <c r="AT38" s="698">
        <v>1</v>
      </c>
      <c r="AU38" s="302"/>
      <c r="AV38" s="308"/>
      <c r="AW38" s="308"/>
      <c r="AX38" s="309"/>
    </row>
    <row r="39" spans="1:50" ht="12.75" x14ac:dyDescent="0.25">
      <c r="A39" s="846">
        <f>+A37+1</f>
        <v>2</v>
      </c>
      <c r="B39" s="916" t="s">
        <v>16</v>
      </c>
      <c r="C39" s="367"/>
      <c r="D39" s="368"/>
      <c r="E39" s="368"/>
      <c r="F39" s="369"/>
      <c r="G39" s="560"/>
      <c r="H39" s="561"/>
      <c r="I39" s="565"/>
      <c r="J39" s="562"/>
      <c r="K39" s="370"/>
      <c r="L39" s="368"/>
      <c r="M39" s="368"/>
      <c r="N39" s="369"/>
      <c r="O39" s="370"/>
      <c r="P39" s="368"/>
      <c r="Q39" s="294"/>
      <c r="R39" s="369"/>
      <c r="S39" s="370"/>
      <c r="T39" s="368"/>
      <c r="U39" s="368"/>
      <c r="V39" s="369"/>
      <c r="W39" s="370"/>
      <c r="X39" s="368"/>
      <c r="Y39" s="294"/>
      <c r="Z39" s="369"/>
      <c r="AA39" s="370"/>
      <c r="AB39" s="368"/>
      <c r="AC39" s="368"/>
      <c r="AD39" s="369"/>
      <c r="AE39" s="370"/>
      <c r="AF39" s="368"/>
      <c r="AG39" s="294"/>
      <c r="AH39" s="369"/>
      <c r="AI39" s="370"/>
      <c r="AJ39" s="368"/>
      <c r="AK39" s="368"/>
      <c r="AL39" s="369"/>
      <c r="AM39" s="370"/>
      <c r="AN39" s="368"/>
      <c r="AO39" s="294"/>
      <c r="AP39" s="369"/>
      <c r="AQ39" s="370"/>
      <c r="AR39" s="368"/>
      <c r="AS39" s="368"/>
      <c r="AT39" s="369"/>
      <c r="AU39" s="370"/>
      <c r="AV39" s="378"/>
      <c r="AW39" s="294"/>
      <c r="AX39" s="371"/>
    </row>
    <row r="40" spans="1:50" s="68" customFormat="1" ht="12.75" x14ac:dyDescent="0.25">
      <c r="A40" s="932"/>
      <c r="B40" s="845"/>
      <c r="C40" s="319"/>
      <c r="D40" s="303"/>
      <c r="E40" s="303"/>
      <c r="F40" s="304"/>
      <c r="G40" s="563"/>
      <c r="H40" s="558"/>
      <c r="I40" s="698">
        <v>1</v>
      </c>
      <c r="J40" s="559"/>
      <c r="K40" s="302"/>
      <c r="L40" s="303"/>
      <c r="M40" s="303"/>
      <c r="N40" s="304"/>
      <c r="O40" s="302"/>
      <c r="P40" s="303"/>
      <c r="Q40" s="698">
        <v>1</v>
      </c>
      <c r="R40" s="304"/>
      <c r="S40" s="302"/>
      <c r="T40" s="303"/>
      <c r="U40" s="303"/>
      <c r="V40" s="304"/>
      <c r="W40" s="302"/>
      <c r="X40" s="303"/>
      <c r="Y40" s="698">
        <v>1</v>
      </c>
      <c r="Z40" s="304"/>
      <c r="AA40" s="302"/>
      <c r="AB40" s="303"/>
      <c r="AC40" s="303"/>
      <c r="AD40" s="304"/>
      <c r="AE40" s="302"/>
      <c r="AF40" s="303"/>
      <c r="AG40" s="698">
        <v>1</v>
      </c>
      <c r="AH40" s="304"/>
      <c r="AI40" s="302"/>
      <c r="AJ40" s="303"/>
      <c r="AK40" s="303"/>
      <c r="AL40" s="304"/>
      <c r="AM40" s="302"/>
      <c r="AN40" s="303"/>
      <c r="AO40" s="698">
        <v>1</v>
      </c>
      <c r="AP40" s="304"/>
      <c r="AQ40" s="302"/>
      <c r="AR40" s="303"/>
      <c r="AS40" s="303"/>
      <c r="AT40" s="304"/>
      <c r="AU40" s="302"/>
      <c r="AV40" s="308"/>
      <c r="AW40" s="698">
        <v>1</v>
      </c>
      <c r="AX40" s="309"/>
    </row>
    <row r="41" spans="1:50" ht="12.75" x14ac:dyDescent="0.25">
      <c r="A41" s="846">
        <f>+A39+1</f>
        <v>3</v>
      </c>
      <c r="B41" s="927" t="s">
        <v>29</v>
      </c>
      <c r="C41" s="370"/>
      <c r="D41" s="368"/>
      <c r="E41" s="368"/>
      <c r="F41" s="369"/>
      <c r="G41" s="560"/>
      <c r="H41" s="561"/>
      <c r="I41" s="565"/>
      <c r="J41" s="562"/>
      <c r="K41" s="370"/>
      <c r="L41" s="368"/>
      <c r="M41" s="368"/>
      <c r="N41" s="369"/>
      <c r="O41" s="370"/>
      <c r="P41" s="368"/>
      <c r="Q41" s="294"/>
      <c r="R41" s="369"/>
      <c r="S41" s="370"/>
      <c r="T41" s="368"/>
      <c r="U41" s="368"/>
      <c r="V41" s="369"/>
      <c r="W41" s="370"/>
      <c r="X41" s="368"/>
      <c r="Y41" s="294"/>
      <c r="Z41" s="369"/>
      <c r="AA41" s="370"/>
      <c r="AB41" s="368"/>
      <c r="AC41" s="368"/>
      <c r="AD41" s="369"/>
      <c r="AE41" s="370"/>
      <c r="AF41" s="368"/>
      <c r="AG41" s="294"/>
      <c r="AH41" s="369"/>
      <c r="AI41" s="370"/>
      <c r="AJ41" s="368"/>
      <c r="AK41" s="368"/>
      <c r="AL41" s="369"/>
      <c r="AM41" s="370"/>
      <c r="AN41" s="368"/>
      <c r="AO41" s="294"/>
      <c r="AP41" s="369"/>
      <c r="AQ41" s="370"/>
      <c r="AR41" s="368"/>
      <c r="AS41" s="368"/>
      <c r="AT41" s="369"/>
      <c r="AU41" s="370"/>
      <c r="AV41" s="378"/>
      <c r="AW41" s="294"/>
      <c r="AX41" s="371"/>
    </row>
    <row r="42" spans="1:50" s="68" customFormat="1" ht="12.75" x14ac:dyDescent="0.25">
      <c r="A42" s="932"/>
      <c r="B42" s="841"/>
      <c r="C42" s="302"/>
      <c r="D42" s="303"/>
      <c r="E42" s="303"/>
      <c r="F42" s="304"/>
      <c r="G42" s="563"/>
      <c r="H42" s="558"/>
      <c r="I42" s="698">
        <v>1</v>
      </c>
      <c r="J42" s="559"/>
      <c r="K42" s="302"/>
      <c r="L42" s="303"/>
      <c r="M42" s="303"/>
      <c r="N42" s="304"/>
      <c r="O42" s="302"/>
      <c r="P42" s="303"/>
      <c r="Q42" s="698">
        <v>0</v>
      </c>
      <c r="R42" s="304"/>
      <c r="S42" s="302"/>
      <c r="T42" s="303"/>
      <c r="U42" s="303"/>
      <c r="V42" s="304"/>
      <c r="W42" s="302"/>
      <c r="X42" s="303"/>
      <c r="Y42" s="698">
        <v>0</v>
      </c>
      <c r="Z42" s="304"/>
      <c r="AA42" s="302"/>
      <c r="AB42" s="303"/>
      <c r="AC42" s="303"/>
      <c r="AD42" s="304"/>
      <c r="AE42" s="302"/>
      <c r="AF42" s="303"/>
      <c r="AG42" s="698">
        <v>0</v>
      </c>
      <c r="AH42" s="304"/>
      <c r="AI42" s="302"/>
      <c r="AJ42" s="303"/>
      <c r="AK42" s="303"/>
      <c r="AL42" s="304"/>
      <c r="AM42" s="302"/>
      <c r="AN42" s="303"/>
      <c r="AO42" s="698">
        <v>0</v>
      </c>
      <c r="AP42" s="304"/>
      <c r="AQ42" s="302"/>
      <c r="AR42" s="303"/>
      <c r="AS42" s="303"/>
      <c r="AT42" s="304"/>
      <c r="AU42" s="302"/>
      <c r="AV42" s="308"/>
      <c r="AW42" s="698">
        <v>0</v>
      </c>
      <c r="AX42" s="309"/>
    </row>
    <row r="43" spans="1:50" ht="12.75" x14ac:dyDescent="0.25">
      <c r="A43" s="846">
        <f>+A41+1</f>
        <v>4</v>
      </c>
      <c r="B43" s="916" t="s">
        <v>14</v>
      </c>
      <c r="C43" s="367"/>
      <c r="D43" s="368"/>
      <c r="E43" s="368"/>
      <c r="F43" s="369"/>
      <c r="G43" s="564"/>
      <c r="H43" s="561"/>
      <c r="I43" s="561"/>
      <c r="J43" s="562"/>
      <c r="K43" s="370"/>
      <c r="L43" s="368"/>
      <c r="M43" s="368"/>
      <c r="N43" s="369"/>
      <c r="O43" s="296"/>
      <c r="P43" s="368"/>
      <c r="Q43" s="368"/>
      <c r="R43" s="369"/>
      <c r="S43" s="370"/>
      <c r="T43" s="368"/>
      <c r="U43" s="368"/>
      <c r="V43" s="369"/>
      <c r="W43" s="296"/>
      <c r="X43" s="368"/>
      <c r="Y43" s="368"/>
      <c r="Z43" s="369"/>
      <c r="AA43" s="370"/>
      <c r="AB43" s="368"/>
      <c r="AC43" s="368"/>
      <c r="AD43" s="369"/>
      <c r="AE43" s="296"/>
      <c r="AF43" s="368"/>
      <c r="AG43" s="368"/>
      <c r="AH43" s="369"/>
      <c r="AI43" s="370"/>
      <c r="AJ43" s="368"/>
      <c r="AK43" s="368"/>
      <c r="AL43" s="369"/>
      <c r="AM43" s="296"/>
      <c r="AN43" s="368"/>
      <c r="AO43" s="368"/>
      <c r="AP43" s="369"/>
      <c r="AQ43" s="370"/>
      <c r="AR43" s="368"/>
      <c r="AS43" s="368"/>
      <c r="AT43" s="369"/>
      <c r="AU43" s="296"/>
      <c r="AV43" s="378"/>
      <c r="AW43" s="378"/>
      <c r="AX43" s="371"/>
    </row>
    <row r="44" spans="1:50" s="68" customFormat="1" ht="12.75" x14ac:dyDescent="0.25">
      <c r="A44" s="932"/>
      <c r="B44" s="845"/>
      <c r="C44" s="319"/>
      <c r="D44" s="303"/>
      <c r="E44" s="303"/>
      <c r="F44" s="304"/>
      <c r="G44" s="698">
        <v>0</v>
      </c>
      <c r="H44" s="558"/>
      <c r="I44" s="558"/>
      <c r="J44" s="559"/>
      <c r="K44" s="302"/>
      <c r="L44" s="303"/>
      <c r="M44" s="303"/>
      <c r="N44" s="304"/>
      <c r="O44" s="698">
        <v>0</v>
      </c>
      <c r="P44" s="303"/>
      <c r="Q44" s="303"/>
      <c r="R44" s="304"/>
      <c r="S44" s="302"/>
      <c r="T44" s="303"/>
      <c r="U44" s="303"/>
      <c r="V44" s="304"/>
      <c r="W44" s="698">
        <v>0</v>
      </c>
      <c r="X44" s="303"/>
      <c r="Y44" s="303"/>
      <c r="Z44" s="304"/>
      <c r="AA44" s="302"/>
      <c r="AB44" s="303"/>
      <c r="AC44" s="303"/>
      <c r="AD44" s="304"/>
      <c r="AE44" s="698">
        <v>0</v>
      </c>
      <c r="AF44" s="303"/>
      <c r="AG44" s="303"/>
      <c r="AH44" s="304"/>
      <c r="AI44" s="302"/>
      <c r="AJ44" s="303"/>
      <c r="AK44" s="303"/>
      <c r="AL44" s="304"/>
      <c r="AM44" s="698">
        <v>0</v>
      </c>
      <c r="AN44" s="303"/>
      <c r="AO44" s="303"/>
      <c r="AP44" s="304"/>
      <c r="AQ44" s="302"/>
      <c r="AR44" s="303"/>
      <c r="AS44" s="303"/>
      <c r="AT44" s="304"/>
      <c r="AU44" s="698">
        <v>0</v>
      </c>
      <c r="AV44" s="308"/>
      <c r="AW44" s="308"/>
      <c r="AX44" s="309"/>
    </row>
    <row r="45" spans="1:50" ht="12.75" x14ac:dyDescent="0.25">
      <c r="A45" s="846">
        <f>+A43+1</f>
        <v>5</v>
      </c>
      <c r="B45" s="927" t="s">
        <v>27</v>
      </c>
      <c r="C45" s="370"/>
      <c r="D45" s="368"/>
      <c r="E45" s="368"/>
      <c r="F45" s="369"/>
      <c r="G45" s="560"/>
      <c r="H45" s="561"/>
      <c r="I45" s="561"/>
      <c r="J45" s="574"/>
      <c r="K45" s="370"/>
      <c r="L45" s="368"/>
      <c r="M45" s="368"/>
      <c r="N45" s="369"/>
      <c r="O45" s="370"/>
      <c r="P45" s="368"/>
      <c r="Q45" s="368"/>
      <c r="R45" s="295"/>
      <c r="S45" s="370"/>
      <c r="T45" s="368"/>
      <c r="U45" s="368"/>
      <c r="V45" s="369"/>
      <c r="W45" s="370"/>
      <c r="X45" s="368"/>
      <c r="Y45" s="368"/>
      <c r="Z45" s="295"/>
      <c r="AA45" s="370"/>
      <c r="AB45" s="368"/>
      <c r="AC45" s="368"/>
      <c r="AD45" s="369"/>
      <c r="AE45" s="370"/>
      <c r="AF45" s="368"/>
      <c r="AG45" s="368"/>
      <c r="AH45" s="295"/>
      <c r="AI45" s="385"/>
      <c r="AJ45" s="386"/>
      <c r="AK45" s="386"/>
      <c r="AL45" s="387"/>
      <c r="AM45" s="370"/>
      <c r="AN45" s="368"/>
      <c r="AO45" s="368"/>
      <c r="AP45" s="295"/>
      <c r="AQ45" s="370"/>
      <c r="AR45" s="368"/>
      <c r="AS45" s="368"/>
      <c r="AT45" s="369"/>
      <c r="AU45" s="370"/>
      <c r="AV45" s="378"/>
      <c r="AW45" s="378"/>
      <c r="AX45" s="388"/>
    </row>
    <row r="46" spans="1:50" s="68" customFormat="1" ht="12.75" x14ac:dyDescent="0.25">
      <c r="A46" s="932"/>
      <c r="B46" s="841"/>
      <c r="C46" s="302"/>
      <c r="D46" s="303"/>
      <c r="E46" s="303"/>
      <c r="F46" s="304"/>
      <c r="G46" s="563"/>
      <c r="H46" s="558"/>
      <c r="I46" s="558"/>
      <c r="J46" s="698">
        <v>0</v>
      </c>
      <c r="K46" s="302"/>
      <c r="L46" s="303"/>
      <c r="M46" s="303"/>
      <c r="N46" s="304"/>
      <c r="O46" s="302"/>
      <c r="P46" s="303"/>
      <c r="Q46" s="303"/>
      <c r="R46" s="698">
        <v>0</v>
      </c>
      <c r="S46" s="302"/>
      <c r="T46" s="303"/>
      <c r="U46" s="303"/>
      <c r="V46" s="304"/>
      <c r="W46" s="302"/>
      <c r="X46" s="303"/>
      <c r="Y46" s="303"/>
      <c r="Z46" s="698">
        <v>0</v>
      </c>
      <c r="AA46" s="302"/>
      <c r="AB46" s="303"/>
      <c r="AC46" s="303"/>
      <c r="AD46" s="304"/>
      <c r="AE46" s="302"/>
      <c r="AF46" s="303"/>
      <c r="AG46" s="303"/>
      <c r="AH46" s="698">
        <v>0</v>
      </c>
      <c r="AI46" s="305"/>
      <c r="AJ46" s="306"/>
      <c r="AK46" s="306"/>
      <c r="AL46" s="307"/>
      <c r="AM46" s="302"/>
      <c r="AN46" s="303"/>
      <c r="AO46" s="303"/>
      <c r="AP46" s="698">
        <v>0</v>
      </c>
      <c r="AQ46" s="302"/>
      <c r="AR46" s="303"/>
      <c r="AS46" s="303"/>
      <c r="AT46" s="304"/>
      <c r="AU46" s="302"/>
      <c r="AV46" s="308"/>
      <c r="AW46" s="308"/>
      <c r="AX46" s="1099">
        <v>0</v>
      </c>
    </row>
    <row r="47" spans="1:50" ht="12.75" x14ac:dyDescent="0.25">
      <c r="A47" s="846">
        <f>+A45+1</f>
        <v>6</v>
      </c>
      <c r="B47" s="927" t="s">
        <v>25</v>
      </c>
      <c r="C47" s="370"/>
      <c r="D47" s="368"/>
      <c r="E47" s="368"/>
      <c r="F47" s="369"/>
      <c r="G47" s="560"/>
      <c r="H47" s="565"/>
      <c r="I47" s="561"/>
      <c r="J47" s="562"/>
      <c r="K47" s="370"/>
      <c r="L47" s="368"/>
      <c r="M47" s="368"/>
      <c r="N47" s="369"/>
      <c r="O47" s="370"/>
      <c r="P47" s="294"/>
      <c r="Q47" s="368"/>
      <c r="R47" s="369"/>
      <c r="S47" s="370"/>
      <c r="T47" s="368"/>
      <c r="U47" s="368"/>
      <c r="V47" s="369"/>
      <c r="W47" s="370"/>
      <c r="X47" s="294"/>
      <c r="Y47" s="368"/>
      <c r="Z47" s="369"/>
      <c r="AA47" s="370"/>
      <c r="AB47" s="368"/>
      <c r="AC47" s="368"/>
      <c r="AD47" s="369"/>
      <c r="AE47" s="370"/>
      <c r="AF47" s="294"/>
      <c r="AG47" s="368"/>
      <c r="AH47" s="369"/>
      <c r="AI47" s="385"/>
      <c r="AJ47" s="386"/>
      <c r="AK47" s="386"/>
      <c r="AL47" s="387"/>
      <c r="AM47" s="370"/>
      <c r="AN47" s="294"/>
      <c r="AO47" s="368"/>
      <c r="AP47" s="369"/>
      <c r="AQ47" s="370"/>
      <c r="AR47" s="368"/>
      <c r="AS47" s="368"/>
      <c r="AT47" s="369"/>
      <c r="AU47" s="370"/>
      <c r="AV47" s="294"/>
      <c r="AW47" s="378"/>
      <c r="AX47" s="371"/>
    </row>
    <row r="48" spans="1:50" s="68" customFormat="1" ht="12.75" x14ac:dyDescent="0.25">
      <c r="A48" s="932"/>
      <c r="B48" s="841"/>
      <c r="C48" s="302"/>
      <c r="D48" s="303"/>
      <c r="E48" s="303"/>
      <c r="F48" s="304"/>
      <c r="G48" s="563"/>
      <c r="H48" s="698">
        <v>1</v>
      </c>
      <c r="I48" s="558"/>
      <c r="J48" s="559"/>
      <c r="K48" s="302"/>
      <c r="L48" s="303"/>
      <c r="M48" s="303"/>
      <c r="N48" s="304"/>
      <c r="O48" s="302"/>
      <c r="P48" s="698">
        <v>1</v>
      </c>
      <c r="Q48" s="303"/>
      <c r="R48" s="304"/>
      <c r="S48" s="302"/>
      <c r="T48" s="303"/>
      <c r="U48" s="303"/>
      <c r="V48" s="304"/>
      <c r="W48" s="302"/>
      <c r="X48" s="698">
        <v>1</v>
      </c>
      <c r="Y48" s="303"/>
      <c r="Z48" s="304"/>
      <c r="AA48" s="302"/>
      <c r="AB48" s="303"/>
      <c r="AC48" s="303"/>
      <c r="AD48" s="304"/>
      <c r="AE48" s="302"/>
      <c r="AF48" s="698">
        <v>1</v>
      </c>
      <c r="AG48" s="303"/>
      <c r="AH48" s="304"/>
      <c r="AI48" s="305"/>
      <c r="AJ48" s="306"/>
      <c r="AK48" s="306"/>
      <c r="AL48" s="307"/>
      <c r="AM48" s="302"/>
      <c r="AN48" s="698">
        <v>1</v>
      </c>
      <c r="AO48" s="303"/>
      <c r="AP48" s="304"/>
      <c r="AQ48" s="302"/>
      <c r="AR48" s="303"/>
      <c r="AS48" s="303"/>
      <c r="AT48" s="304"/>
      <c r="AU48" s="302"/>
      <c r="AV48" s="698">
        <v>1</v>
      </c>
      <c r="AW48" s="308"/>
      <c r="AX48" s="309"/>
    </row>
    <row r="49" spans="1:50" ht="12.75" x14ac:dyDescent="0.25">
      <c r="A49" s="846">
        <f>+A47+1</f>
        <v>7</v>
      </c>
      <c r="B49" s="927" t="s">
        <v>22</v>
      </c>
      <c r="C49" s="370"/>
      <c r="D49" s="368"/>
      <c r="E49" s="368"/>
      <c r="F49" s="369"/>
      <c r="G49" s="560"/>
      <c r="H49" s="561"/>
      <c r="I49" s="565"/>
      <c r="J49" s="562"/>
      <c r="K49" s="370"/>
      <c r="L49" s="368"/>
      <c r="M49" s="368"/>
      <c r="N49" s="369"/>
      <c r="O49" s="370"/>
      <c r="P49" s="368"/>
      <c r="Q49" s="294"/>
      <c r="R49" s="369"/>
      <c r="S49" s="370"/>
      <c r="T49" s="368"/>
      <c r="U49" s="368"/>
      <c r="V49" s="369"/>
      <c r="W49" s="370"/>
      <c r="X49" s="368"/>
      <c r="Y49" s="294"/>
      <c r="Z49" s="369"/>
      <c r="AA49" s="385"/>
      <c r="AB49" s="386"/>
      <c r="AC49" s="386"/>
      <c r="AD49" s="387"/>
      <c r="AE49" s="370"/>
      <c r="AF49" s="368"/>
      <c r="AG49" s="294"/>
      <c r="AH49" s="369"/>
      <c r="AI49" s="370"/>
      <c r="AJ49" s="368"/>
      <c r="AK49" s="368"/>
      <c r="AL49" s="369"/>
      <c r="AM49" s="370"/>
      <c r="AN49" s="368"/>
      <c r="AO49" s="294"/>
      <c r="AP49" s="369"/>
      <c r="AQ49" s="370"/>
      <c r="AR49" s="368"/>
      <c r="AS49" s="368"/>
      <c r="AT49" s="369"/>
      <c r="AU49" s="370"/>
      <c r="AV49" s="378"/>
      <c r="AW49" s="294"/>
      <c r="AX49" s="371"/>
    </row>
    <row r="50" spans="1:50" s="68" customFormat="1" ht="12.75" x14ac:dyDescent="0.25">
      <c r="A50" s="932"/>
      <c r="B50" s="841"/>
      <c r="C50" s="302"/>
      <c r="D50" s="303"/>
      <c r="E50" s="303"/>
      <c r="F50" s="304"/>
      <c r="G50" s="563"/>
      <c r="H50" s="558"/>
      <c r="I50" s="698">
        <v>1</v>
      </c>
      <c r="J50" s="559"/>
      <c r="K50" s="302"/>
      <c r="L50" s="303"/>
      <c r="M50" s="303"/>
      <c r="N50" s="304"/>
      <c r="O50" s="302"/>
      <c r="P50" s="303"/>
      <c r="Q50" s="698">
        <v>1</v>
      </c>
      <c r="R50" s="304"/>
      <c r="S50" s="302"/>
      <c r="T50" s="303"/>
      <c r="U50" s="303"/>
      <c r="V50" s="304"/>
      <c r="W50" s="302"/>
      <c r="X50" s="303"/>
      <c r="Y50" s="698">
        <v>1</v>
      </c>
      <c r="Z50" s="304"/>
      <c r="AA50" s="305"/>
      <c r="AB50" s="306"/>
      <c r="AC50" s="306"/>
      <c r="AD50" s="307"/>
      <c r="AE50" s="302"/>
      <c r="AF50" s="303"/>
      <c r="AG50" s="698">
        <v>1</v>
      </c>
      <c r="AH50" s="304"/>
      <c r="AI50" s="302"/>
      <c r="AJ50" s="303"/>
      <c r="AK50" s="303"/>
      <c r="AL50" s="304"/>
      <c r="AM50" s="302"/>
      <c r="AN50" s="303"/>
      <c r="AO50" s="698">
        <v>1</v>
      </c>
      <c r="AP50" s="304"/>
      <c r="AQ50" s="302"/>
      <c r="AR50" s="303"/>
      <c r="AS50" s="303"/>
      <c r="AT50" s="304"/>
      <c r="AU50" s="302"/>
      <c r="AV50" s="308"/>
      <c r="AW50" s="698">
        <v>1</v>
      </c>
      <c r="AX50" s="309"/>
    </row>
    <row r="51" spans="1:50" ht="12.75" x14ac:dyDescent="0.25">
      <c r="A51" s="846">
        <f>+A49+1</f>
        <v>8</v>
      </c>
      <c r="B51" s="927" t="s">
        <v>28</v>
      </c>
      <c r="C51" s="370"/>
      <c r="D51" s="368"/>
      <c r="E51" s="368"/>
      <c r="F51" s="369"/>
      <c r="G51" s="560"/>
      <c r="H51" s="561"/>
      <c r="I51" s="561"/>
      <c r="J51" s="574"/>
      <c r="K51" s="370"/>
      <c r="L51" s="368"/>
      <c r="M51" s="368"/>
      <c r="N51" s="369"/>
      <c r="O51" s="370"/>
      <c r="P51" s="368"/>
      <c r="Q51" s="368"/>
      <c r="R51" s="369"/>
      <c r="S51" s="370"/>
      <c r="T51" s="368"/>
      <c r="U51" s="368"/>
      <c r="V51" s="295"/>
      <c r="W51" s="370"/>
      <c r="X51" s="368"/>
      <c r="Y51" s="368"/>
      <c r="Z51" s="369"/>
      <c r="AA51" s="370"/>
      <c r="AB51" s="368"/>
      <c r="AC51" s="368"/>
      <c r="AD51" s="369"/>
      <c r="AE51" s="370"/>
      <c r="AF51" s="368"/>
      <c r="AG51" s="368"/>
      <c r="AH51" s="295"/>
      <c r="AI51" s="370"/>
      <c r="AJ51" s="368"/>
      <c r="AK51" s="368"/>
      <c r="AL51" s="369"/>
      <c r="AM51" s="370"/>
      <c r="AN51" s="368"/>
      <c r="AO51" s="368"/>
      <c r="AP51" s="295"/>
      <c r="AQ51" s="370"/>
      <c r="AR51" s="368"/>
      <c r="AS51" s="368"/>
      <c r="AT51" s="369"/>
      <c r="AU51" s="370"/>
      <c r="AV51" s="378"/>
      <c r="AW51" s="378"/>
      <c r="AX51" s="388"/>
    </row>
    <row r="52" spans="1:50" s="68" customFormat="1" ht="12.75" x14ac:dyDescent="0.25">
      <c r="A52" s="932"/>
      <c r="B52" s="841"/>
      <c r="C52" s="302"/>
      <c r="D52" s="303"/>
      <c r="E52" s="303"/>
      <c r="F52" s="304"/>
      <c r="G52" s="563"/>
      <c r="H52" s="558"/>
      <c r="I52" s="558"/>
      <c r="J52" s="698">
        <v>0</v>
      </c>
      <c r="K52" s="302"/>
      <c r="L52" s="303"/>
      <c r="M52" s="303"/>
      <c r="N52" s="304"/>
      <c r="O52" s="302"/>
      <c r="P52" s="303"/>
      <c r="Q52" s="303"/>
      <c r="R52" s="304"/>
      <c r="S52" s="302"/>
      <c r="T52" s="303"/>
      <c r="U52" s="303"/>
      <c r="V52" s="698">
        <v>0</v>
      </c>
      <c r="W52" s="302"/>
      <c r="X52" s="303"/>
      <c r="Y52" s="303"/>
      <c r="Z52" s="304"/>
      <c r="AA52" s="302"/>
      <c r="AB52" s="303"/>
      <c r="AC52" s="303"/>
      <c r="AD52" s="304"/>
      <c r="AE52" s="302"/>
      <c r="AF52" s="303"/>
      <c r="AG52" s="303"/>
      <c r="AH52" s="698">
        <v>0</v>
      </c>
      <c r="AI52" s="302"/>
      <c r="AJ52" s="303"/>
      <c r="AK52" s="303"/>
      <c r="AL52" s="304"/>
      <c r="AM52" s="302"/>
      <c r="AN52" s="303"/>
      <c r="AO52" s="303"/>
      <c r="AP52" s="698">
        <v>0</v>
      </c>
      <c r="AQ52" s="302"/>
      <c r="AR52" s="303"/>
      <c r="AS52" s="303"/>
      <c r="AT52" s="304"/>
      <c r="AU52" s="302"/>
      <c r="AV52" s="308"/>
      <c r="AW52" s="308"/>
      <c r="AX52" s="1099">
        <v>0</v>
      </c>
    </row>
    <row r="53" spans="1:50" ht="12.75" x14ac:dyDescent="0.25">
      <c r="A53" s="846">
        <f>+A51+1</f>
        <v>9</v>
      </c>
      <c r="B53" s="916" t="s">
        <v>17</v>
      </c>
      <c r="C53" s="367"/>
      <c r="D53" s="368"/>
      <c r="E53" s="368"/>
      <c r="F53" s="369"/>
      <c r="G53" s="560"/>
      <c r="H53" s="561"/>
      <c r="I53" s="565"/>
      <c r="J53" s="562"/>
      <c r="K53" s="370"/>
      <c r="L53" s="368"/>
      <c r="M53" s="368"/>
      <c r="N53" s="369"/>
      <c r="O53" s="370"/>
      <c r="P53" s="368"/>
      <c r="Q53" s="294"/>
      <c r="R53" s="369"/>
      <c r="S53" s="370"/>
      <c r="T53" s="368"/>
      <c r="U53" s="368"/>
      <c r="V53" s="369"/>
      <c r="W53" s="370"/>
      <c r="X53" s="368"/>
      <c r="Y53" s="294"/>
      <c r="Z53" s="369"/>
      <c r="AA53" s="370"/>
      <c r="AB53" s="368"/>
      <c r="AC53" s="368"/>
      <c r="AD53" s="369"/>
      <c r="AE53" s="370"/>
      <c r="AF53" s="368"/>
      <c r="AG53" s="294"/>
      <c r="AH53" s="369"/>
      <c r="AI53" s="370"/>
      <c r="AJ53" s="368"/>
      <c r="AK53" s="368"/>
      <c r="AL53" s="369"/>
      <c r="AM53" s="370"/>
      <c r="AN53" s="368"/>
      <c r="AO53" s="294"/>
      <c r="AP53" s="369"/>
      <c r="AQ53" s="370"/>
      <c r="AR53" s="368"/>
      <c r="AS53" s="368"/>
      <c r="AT53" s="369"/>
      <c r="AU53" s="370"/>
      <c r="AV53" s="378"/>
      <c r="AW53" s="294"/>
      <c r="AX53" s="371"/>
    </row>
    <row r="54" spans="1:50" s="68" customFormat="1" ht="12.75" x14ac:dyDescent="0.25">
      <c r="A54" s="932"/>
      <c r="B54" s="845"/>
      <c r="C54" s="319"/>
      <c r="D54" s="303"/>
      <c r="E54" s="303"/>
      <c r="F54" s="304"/>
      <c r="G54" s="563"/>
      <c r="H54" s="558"/>
      <c r="I54" s="698">
        <v>0</v>
      </c>
      <c r="J54" s="559"/>
      <c r="K54" s="302"/>
      <c r="L54" s="303"/>
      <c r="M54" s="303"/>
      <c r="N54" s="304"/>
      <c r="O54" s="302"/>
      <c r="P54" s="303"/>
      <c r="Q54" s="698">
        <v>0</v>
      </c>
      <c r="R54" s="304"/>
      <c r="S54" s="302"/>
      <c r="T54" s="303"/>
      <c r="U54" s="303"/>
      <c r="V54" s="304"/>
      <c r="W54" s="302"/>
      <c r="X54" s="303"/>
      <c r="Y54" s="698">
        <v>0</v>
      </c>
      <c r="Z54" s="304"/>
      <c r="AA54" s="302"/>
      <c r="AB54" s="303"/>
      <c r="AC54" s="303"/>
      <c r="AD54" s="304"/>
      <c r="AE54" s="302"/>
      <c r="AF54" s="303"/>
      <c r="AG54" s="698">
        <v>1</v>
      </c>
      <c r="AH54" s="304"/>
      <c r="AI54" s="302"/>
      <c r="AJ54" s="303"/>
      <c r="AK54" s="303"/>
      <c r="AL54" s="304"/>
      <c r="AM54" s="302"/>
      <c r="AN54" s="303"/>
      <c r="AO54" s="698">
        <v>0</v>
      </c>
      <c r="AP54" s="304"/>
      <c r="AQ54" s="302"/>
      <c r="AR54" s="303"/>
      <c r="AS54" s="303"/>
      <c r="AT54" s="304"/>
      <c r="AU54" s="302"/>
      <c r="AV54" s="308"/>
      <c r="AW54" s="698">
        <v>0</v>
      </c>
      <c r="AX54" s="309"/>
    </row>
    <row r="55" spans="1:50" ht="12.75" x14ac:dyDescent="0.25">
      <c r="A55" s="846">
        <f>+A53+1</f>
        <v>10</v>
      </c>
      <c r="B55" s="927" t="s">
        <v>23</v>
      </c>
      <c r="C55" s="370"/>
      <c r="D55" s="368"/>
      <c r="E55" s="368"/>
      <c r="F55" s="369"/>
      <c r="G55" s="560"/>
      <c r="H55" s="561"/>
      <c r="I55" s="561"/>
      <c r="J55" s="574"/>
      <c r="K55" s="370"/>
      <c r="L55" s="368"/>
      <c r="M55" s="368"/>
      <c r="N55" s="369"/>
      <c r="O55" s="370"/>
      <c r="P55" s="368"/>
      <c r="Q55" s="368"/>
      <c r="R55" s="295"/>
      <c r="S55" s="370"/>
      <c r="T55" s="368"/>
      <c r="U55" s="368"/>
      <c r="V55" s="369"/>
      <c r="W55" s="370"/>
      <c r="X55" s="368"/>
      <c r="Y55" s="368"/>
      <c r="Z55" s="295"/>
      <c r="AA55" s="370"/>
      <c r="AB55" s="368"/>
      <c r="AC55" s="368"/>
      <c r="AD55" s="369"/>
      <c r="AE55" s="370"/>
      <c r="AF55" s="368"/>
      <c r="AG55" s="368"/>
      <c r="AH55" s="295"/>
      <c r="AI55" s="370"/>
      <c r="AJ55" s="368"/>
      <c r="AK55" s="368"/>
      <c r="AL55" s="369"/>
      <c r="AM55" s="370"/>
      <c r="AN55" s="368"/>
      <c r="AO55" s="368"/>
      <c r="AP55" s="295"/>
      <c r="AQ55" s="370"/>
      <c r="AR55" s="368"/>
      <c r="AS55" s="368"/>
      <c r="AT55" s="369"/>
      <c r="AU55" s="370"/>
      <c r="AV55" s="378"/>
      <c r="AW55" s="378"/>
      <c r="AX55" s="388"/>
    </row>
    <row r="56" spans="1:50" s="68" customFormat="1" ht="12.75" x14ac:dyDescent="0.25">
      <c r="A56" s="932"/>
      <c r="B56" s="841"/>
      <c r="C56" s="302"/>
      <c r="D56" s="303"/>
      <c r="E56" s="303"/>
      <c r="F56" s="304"/>
      <c r="G56" s="563"/>
      <c r="H56" s="558"/>
      <c r="I56" s="558"/>
      <c r="J56" s="698">
        <v>1</v>
      </c>
      <c r="K56" s="302"/>
      <c r="L56" s="303"/>
      <c r="M56" s="303"/>
      <c r="N56" s="304"/>
      <c r="O56" s="302"/>
      <c r="P56" s="303"/>
      <c r="Q56" s="303"/>
      <c r="R56" s="698">
        <v>1</v>
      </c>
      <c r="S56" s="302"/>
      <c r="T56" s="303"/>
      <c r="U56" s="303"/>
      <c r="V56" s="304"/>
      <c r="W56" s="302"/>
      <c r="X56" s="303"/>
      <c r="Y56" s="303"/>
      <c r="Z56" s="698">
        <v>1</v>
      </c>
      <c r="AA56" s="302"/>
      <c r="AB56" s="303"/>
      <c r="AC56" s="303"/>
      <c r="AD56" s="304"/>
      <c r="AE56" s="302"/>
      <c r="AF56" s="303"/>
      <c r="AG56" s="303"/>
      <c r="AH56" s="698">
        <v>1</v>
      </c>
      <c r="AI56" s="302"/>
      <c r="AJ56" s="303"/>
      <c r="AK56" s="303"/>
      <c r="AL56" s="304"/>
      <c r="AM56" s="302"/>
      <c r="AN56" s="303"/>
      <c r="AO56" s="303"/>
      <c r="AP56" s="698">
        <v>1</v>
      </c>
      <c r="AQ56" s="302"/>
      <c r="AR56" s="303"/>
      <c r="AS56" s="303"/>
      <c r="AT56" s="304"/>
      <c r="AU56" s="302"/>
      <c r="AV56" s="308"/>
      <c r="AW56" s="308"/>
      <c r="AX56" s="1099">
        <v>1</v>
      </c>
    </row>
    <row r="57" spans="1:50" ht="12.75" x14ac:dyDescent="0.25">
      <c r="A57" s="846">
        <f>+A55+1</f>
        <v>11</v>
      </c>
      <c r="B57" s="927" t="s">
        <v>24</v>
      </c>
      <c r="C57" s="370"/>
      <c r="D57" s="368"/>
      <c r="E57" s="368"/>
      <c r="F57" s="295"/>
      <c r="G57" s="560"/>
      <c r="H57" s="561"/>
      <c r="I57" s="561"/>
      <c r="J57" s="562"/>
      <c r="K57" s="370"/>
      <c r="L57" s="368"/>
      <c r="M57" s="368"/>
      <c r="N57" s="295"/>
      <c r="O57" s="370"/>
      <c r="P57" s="368"/>
      <c r="Q57" s="368"/>
      <c r="R57" s="369"/>
      <c r="S57" s="370"/>
      <c r="T57" s="368"/>
      <c r="U57" s="368"/>
      <c r="V57" s="295"/>
      <c r="W57" s="370"/>
      <c r="X57" s="368"/>
      <c r="Y57" s="368"/>
      <c r="Z57" s="369"/>
      <c r="AA57" s="370"/>
      <c r="AB57" s="368"/>
      <c r="AC57" s="368"/>
      <c r="AD57" s="295"/>
      <c r="AE57" s="385"/>
      <c r="AF57" s="386"/>
      <c r="AG57" s="386"/>
      <c r="AH57" s="387"/>
      <c r="AI57" s="370"/>
      <c r="AJ57" s="368"/>
      <c r="AK57" s="368"/>
      <c r="AL57" s="295"/>
      <c r="AM57" s="370"/>
      <c r="AN57" s="368"/>
      <c r="AO57" s="368"/>
      <c r="AP57" s="369"/>
      <c r="AQ57" s="370"/>
      <c r="AR57" s="368"/>
      <c r="AS57" s="368"/>
      <c r="AT57" s="295"/>
      <c r="AU57" s="370"/>
      <c r="AV57" s="378"/>
      <c r="AW57" s="378"/>
      <c r="AX57" s="371"/>
    </row>
    <row r="58" spans="1:50" s="68" customFormat="1" ht="12.75" x14ac:dyDescent="0.25">
      <c r="A58" s="932"/>
      <c r="B58" s="841"/>
      <c r="C58" s="302"/>
      <c r="D58" s="303"/>
      <c r="E58" s="303"/>
      <c r="F58" s="699">
        <v>1</v>
      </c>
      <c r="G58" s="563"/>
      <c r="H58" s="558"/>
      <c r="I58" s="558"/>
      <c r="J58" s="559"/>
      <c r="K58" s="302"/>
      <c r="L58" s="303"/>
      <c r="M58" s="303"/>
      <c r="N58" s="698">
        <v>1</v>
      </c>
      <c r="O58" s="302"/>
      <c r="P58" s="303"/>
      <c r="Q58" s="303"/>
      <c r="R58" s="304"/>
      <c r="S58" s="302"/>
      <c r="T58" s="303"/>
      <c r="U58" s="303"/>
      <c r="V58" s="698">
        <v>1</v>
      </c>
      <c r="W58" s="302"/>
      <c r="X58" s="303"/>
      <c r="Y58" s="303"/>
      <c r="Z58" s="304"/>
      <c r="AA58" s="302"/>
      <c r="AB58" s="303"/>
      <c r="AC58" s="303"/>
      <c r="AD58" s="698">
        <v>1</v>
      </c>
      <c r="AE58" s="305"/>
      <c r="AF58" s="306"/>
      <c r="AG58" s="306"/>
      <c r="AH58" s="307"/>
      <c r="AI58" s="302"/>
      <c r="AJ58" s="303"/>
      <c r="AK58" s="303"/>
      <c r="AL58" s="698">
        <v>1</v>
      </c>
      <c r="AM58" s="302"/>
      <c r="AN58" s="303"/>
      <c r="AO58" s="303"/>
      <c r="AP58" s="304"/>
      <c r="AQ58" s="302"/>
      <c r="AR58" s="303"/>
      <c r="AS58" s="303"/>
      <c r="AT58" s="698">
        <v>1</v>
      </c>
      <c r="AU58" s="302"/>
      <c r="AV58" s="308"/>
      <c r="AW58" s="308"/>
      <c r="AX58" s="309"/>
    </row>
    <row r="59" spans="1:50" ht="12.75" x14ac:dyDescent="0.25">
      <c r="A59" s="846">
        <f>+A57+1</f>
        <v>12</v>
      </c>
      <c r="B59" s="916" t="s">
        <v>15</v>
      </c>
      <c r="C59" s="367"/>
      <c r="D59" s="368"/>
      <c r="E59" s="368"/>
      <c r="F59" s="369"/>
      <c r="G59" s="560"/>
      <c r="H59" s="561"/>
      <c r="I59" s="561"/>
      <c r="J59" s="574"/>
      <c r="K59" s="370"/>
      <c r="L59" s="368"/>
      <c r="M59" s="368"/>
      <c r="N59" s="369"/>
      <c r="O59" s="370"/>
      <c r="P59" s="368"/>
      <c r="Q59" s="368"/>
      <c r="R59" s="295"/>
      <c r="S59" s="370"/>
      <c r="T59" s="368"/>
      <c r="U59" s="368"/>
      <c r="V59" s="369"/>
      <c r="W59" s="370"/>
      <c r="X59" s="368"/>
      <c r="Y59" s="368"/>
      <c r="Z59" s="295"/>
      <c r="AA59" s="370"/>
      <c r="AB59" s="368"/>
      <c r="AC59" s="368"/>
      <c r="AD59" s="295"/>
      <c r="AE59" s="370"/>
      <c r="AF59" s="368"/>
      <c r="AG59" s="368"/>
      <c r="AH59" s="295"/>
      <c r="AI59" s="370"/>
      <c r="AJ59" s="368"/>
      <c r="AK59" s="368"/>
      <c r="AL59" s="369"/>
      <c r="AM59" s="370"/>
      <c r="AN59" s="368"/>
      <c r="AO59" s="368"/>
      <c r="AP59" s="295"/>
      <c r="AQ59" s="370"/>
      <c r="AR59" s="368"/>
      <c r="AS59" s="368"/>
      <c r="AT59" s="369"/>
      <c r="AU59" s="370"/>
      <c r="AV59" s="378"/>
      <c r="AW59" s="378"/>
      <c r="AX59" s="388"/>
    </row>
    <row r="60" spans="1:50" s="68" customFormat="1" ht="12.75" x14ac:dyDescent="0.25">
      <c r="A60" s="932"/>
      <c r="B60" s="845"/>
      <c r="C60" s="319"/>
      <c r="D60" s="303"/>
      <c r="E60" s="303"/>
      <c r="F60" s="304"/>
      <c r="G60" s="563"/>
      <c r="H60" s="558"/>
      <c r="I60" s="558"/>
      <c r="J60" s="698">
        <v>1</v>
      </c>
      <c r="K60" s="302"/>
      <c r="L60" s="303"/>
      <c r="M60" s="303"/>
      <c r="N60" s="304"/>
      <c r="O60" s="302"/>
      <c r="P60" s="303"/>
      <c r="Q60" s="303"/>
      <c r="R60" s="698">
        <v>1</v>
      </c>
      <c r="S60" s="302"/>
      <c r="T60" s="303"/>
      <c r="U60" s="303"/>
      <c r="V60" s="304"/>
      <c r="W60" s="302"/>
      <c r="X60" s="303"/>
      <c r="Y60" s="303"/>
      <c r="Z60" s="698">
        <v>1</v>
      </c>
      <c r="AA60" s="302"/>
      <c r="AB60" s="303"/>
      <c r="AC60" s="303"/>
      <c r="AD60" s="698">
        <v>1</v>
      </c>
      <c r="AE60" s="302"/>
      <c r="AF60" s="303"/>
      <c r="AG60" s="303"/>
      <c r="AH60" s="698">
        <v>1</v>
      </c>
      <c r="AI60" s="302"/>
      <c r="AJ60" s="303"/>
      <c r="AK60" s="303"/>
      <c r="AL60" s="304"/>
      <c r="AM60" s="302"/>
      <c r="AN60" s="303"/>
      <c r="AO60" s="303"/>
      <c r="AP60" s="698">
        <v>1</v>
      </c>
      <c r="AQ60" s="302"/>
      <c r="AR60" s="303"/>
      <c r="AS60" s="303"/>
      <c r="AT60" s="304"/>
      <c r="AU60" s="302"/>
      <c r="AV60" s="308"/>
      <c r="AW60" s="308"/>
      <c r="AX60" s="1099">
        <v>1</v>
      </c>
    </row>
    <row r="61" spans="1:50" ht="12.75" x14ac:dyDescent="0.25">
      <c r="A61" s="846">
        <f>+A59+1</f>
        <v>13</v>
      </c>
      <c r="B61" s="916" t="s">
        <v>20</v>
      </c>
      <c r="C61" s="367"/>
      <c r="D61" s="368"/>
      <c r="E61" s="368"/>
      <c r="F61" s="295"/>
      <c r="G61" s="560"/>
      <c r="H61" s="561"/>
      <c r="I61" s="561"/>
      <c r="J61" s="562"/>
      <c r="K61" s="370"/>
      <c r="L61" s="368"/>
      <c r="M61" s="368"/>
      <c r="N61" s="295"/>
      <c r="O61" s="370"/>
      <c r="P61" s="368"/>
      <c r="Q61" s="368"/>
      <c r="R61" s="369"/>
      <c r="S61" s="370"/>
      <c r="T61" s="368"/>
      <c r="U61" s="368"/>
      <c r="V61" s="295"/>
      <c r="W61" s="370"/>
      <c r="X61" s="368"/>
      <c r="Y61" s="368"/>
      <c r="Z61" s="369"/>
      <c r="AA61" s="370"/>
      <c r="AB61" s="368"/>
      <c r="AC61" s="368"/>
      <c r="AD61" s="295"/>
      <c r="AE61" s="370"/>
      <c r="AF61" s="368"/>
      <c r="AG61" s="368"/>
      <c r="AH61" s="369"/>
      <c r="AI61" s="370"/>
      <c r="AJ61" s="368"/>
      <c r="AK61" s="368"/>
      <c r="AL61" s="295"/>
      <c r="AM61" s="370"/>
      <c r="AN61" s="368"/>
      <c r="AO61" s="368"/>
      <c r="AP61" s="369"/>
      <c r="AQ61" s="370"/>
      <c r="AR61" s="368"/>
      <c r="AS61" s="368"/>
      <c r="AT61" s="295"/>
      <c r="AU61" s="370"/>
      <c r="AV61" s="378"/>
      <c r="AW61" s="378"/>
      <c r="AX61" s="371"/>
    </row>
    <row r="62" spans="1:50" s="68" customFormat="1" ht="12.75" x14ac:dyDescent="0.25">
      <c r="A62" s="932"/>
      <c r="B62" s="845"/>
      <c r="C62" s="319"/>
      <c r="D62" s="303"/>
      <c r="E62" s="303"/>
      <c r="F62" s="699">
        <v>1</v>
      </c>
      <c r="G62" s="563"/>
      <c r="H62" s="558"/>
      <c r="I62" s="558"/>
      <c r="J62" s="559"/>
      <c r="K62" s="302"/>
      <c r="L62" s="303"/>
      <c r="M62" s="303"/>
      <c r="N62" s="698">
        <v>1</v>
      </c>
      <c r="O62" s="302"/>
      <c r="P62" s="303"/>
      <c r="Q62" s="303"/>
      <c r="R62" s="304"/>
      <c r="S62" s="302"/>
      <c r="T62" s="303"/>
      <c r="U62" s="303"/>
      <c r="V62" s="698">
        <v>1</v>
      </c>
      <c r="W62" s="302"/>
      <c r="X62" s="303"/>
      <c r="Y62" s="303"/>
      <c r="Z62" s="304"/>
      <c r="AA62" s="302"/>
      <c r="AB62" s="303"/>
      <c r="AC62" s="303"/>
      <c r="AD62" s="698">
        <v>1</v>
      </c>
      <c r="AE62" s="302"/>
      <c r="AF62" s="303"/>
      <c r="AG62" s="303"/>
      <c r="AH62" s="304"/>
      <c r="AI62" s="302"/>
      <c r="AJ62" s="303"/>
      <c r="AK62" s="303"/>
      <c r="AL62" s="698">
        <v>1</v>
      </c>
      <c r="AM62" s="302"/>
      <c r="AN62" s="303"/>
      <c r="AO62" s="303"/>
      <c r="AP62" s="304"/>
      <c r="AQ62" s="302"/>
      <c r="AR62" s="303"/>
      <c r="AS62" s="303"/>
      <c r="AT62" s="698">
        <v>1</v>
      </c>
      <c r="AU62" s="302"/>
      <c r="AV62" s="308"/>
      <c r="AW62" s="308"/>
      <c r="AX62" s="309"/>
    </row>
    <row r="63" spans="1:50" s="68" customFormat="1" ht="12.75" x14ac:dyDescent="0.25">
      <c r="A63" s="935">
        <f>+A61+1</f>
        <v>14</v>
      </c>
      <c r="B63" s="933" t="s">
        <v>172</v>
      </c>
      <c r="C63" s="653"/>
      <c r="D63" s="650"/>
      <c r="E63" s="650"/>
      <c r="F63" s="651"/>
      <c r="G63" s="654"/>
      <c r="H63" s="655"/>
      <c r="I63" s="655"/>
      <c r="J63" s="656"/>
      <c r="K63" s="652"/>
      <c r="L63" s="650"/>
      <c r="M63" s="650"/>
      <c r="N63" s="651"/>
      <c r="O63" s="652"/>
      <c r="P63" s="650"/>
      <c r="Q63" s="650"/>
      <c r="R63" s="651"/>
      <c r="S63" s="652"/>
      <c r="T63" s="650"/>
      <c r="U63" s="650"/>
      <c r="V63" s="651"/>
      <c r="W63" s="652"/>
      <c r="X63" s="650"/>
      <c r="Y63" s="650"/>
      <c r="Z63" s="651"/>
      <c r="AA63" s="652"/>
      <c r="AB63" s="650"/>
      <c r="AC63" s="650"/>
      <c r="AD63" s="651"/>
      <c r="AE63" s="652"/>
      <c r="AF63" s="650"/>
      <c r="AG63" s="650"/>
      <c r="AH63" s="651"/>
      <c r="AI63" s="652"/>
      <c r="AJ63" s="650"/>
      <c r="AK63" s="650"/>
      <c r="AL63" s="651"/>
      <c r="AM63" s="652"/>
      <c r="AN63" s="650"/>
      <c r="AO63" s="650"/>
      <c r="AP63" s="651"/>
      <c r="AQ63" s="652"/>
      <c r="AR63" s="650"/>
      <c r="AS63" s="650"/>
      <c r="AT63" s="651"/>
      <c r="AU63" s="652"/>
      <c r="AV63" s="657"/>
      <c r="AW63" s="657"/>
      <c r="AX63" s="658"/>
    </row>
    <row r="64" spans="1:50" s="68" customFormat="1" ht="12.75" x14ac:dyDescent="0.25">
      <c r="A64" s="932"/>
      <c r="B64" s="934"/>
      <c r="C64" s="476"/>
      <c r="D64" s="477"/>
      <c r="E64" s="477"/>
      <c r="F64" s="659"/>
      <c r="G64" s="660"/>
      <c r="H64" s="661"/>
      <c r="I64" s="661"/>
      <c r="J64" s="662"/>
      <c r="K64" s="479"/>
      <c r="L64" s="477"/>
      <c r="M64" s="477"/>
      <c r="N64" s="473"/>
      <c r="O64" s="479"/>
      <c r="P64" s="477"/>
      <c r="Q64" s="477"/>
      <c r="R64" s="478"/>
      <c r="S64" s="479"/>
      <c r="T64" s="477"/>
      <c r="U64" s="477"/>
      <c r="V64" s="473"/>
      <c r="W64" s="479"/>
      <c r="X64" s="477"/>
      <c r="Y64" s="477"/>
      <c r="Z64" s="478"/>
      <c r="AA64" s="479"/>
      <c r="AB64" s="477"/>
      <c r="AC64" s="477"/>
      <c r="AD64" s="478"/>
      <c r="AE64" s="479"/>
      <c r="AF64" s="477"/>
      <c r="AG64" s="477"/>
      <c r="AH64" s="478"/>
      <c r="AI64" s="479"/>
      <c r="AJ64" s="477"/>
      <c r="AK64" s="477"/>
      <c r="AL64" s="478"/>
      <c r="AM64" s="479"/>
      <c r="AN64" s="477"/>
      <c r="AO64" s="477"/>
      <c r="AP64" s="478"/>
      <c r="AQ64" s="479"/>
      <c r="AR64" s="477"/>
      <c r="AS64" s="477"/>
      <c r="AT64" s="478"/>
      <c r="AU64" s="479"/>
      <c r="AV64" s="480"/>
      <c r="AW64" s="480"/>
      <c r="AX64" s="481"/>
    </row>
    <row r="65" spans="1:50" ht="12.75" x14ac:dyDescent="0.25">
      <c r="A65" s="846">
        <f>+A63+1</f>
        <v>15</v>
      </c>
      <c r="B65" s="916" t="s">
        <v>32</v>
      </c>
      <c r="C65" s="367"/>
      <c r="D65" s="368"/>
      <c r="E65" s="294"/>
      <c r="F65" s="369"/>
      <c r="G65" s="560"/>
      <c r="H65" s="561"/>
      <c r="I65" s="561"/>
      <c r="J65" s="562"/>
      <c r="K65" s="370"/>
      <c r="L65" s="368"/>
      <c r="M65" s="294"/>
      <c r="N65" s="369"/>
      <c r="O65" s="370"/>
      <c r="P65" s="368"/>
      <c r="Q65" s="368"/>
      <c r="R65" s="369"/>
      <c r="S65" s="370"/>
      <c r="T65" s="368"/>
      <c r="U65" s="294"/>
      <c r="V65" s="369"/>
      <c r="W65" s="370"/>
      <c r="X65" s="368"/>
      <c r="Y65" s="368"/>
      <c r="Z65" s="369"/>
      <c r="AA65" s="370"/>
      <c r="AB65" s="368"/>
      <c r="AC65" s="294"/>
      <c r="AD65" s="369"/>
      <c r="AE65" s="370"/>
      <c r="AF65" s="368"/>
      <c r="AG65" s="368"/>
      <c r="AH65" s="369"/>
      <c r="AI65" s="370"/>
      <c r="AJ65" s="368"/>
      <c r="AK65" s="294"/>
      <c r="AL65" s="369"/>
      <c r="AM65" s="370"/>
      <c r="AN65" s="368"/>
      <c r="AO65" s="368"/>
      <c r="AP65" s="369"/>
      <c r="AQ65" s="370"/>
      <c r="AR65" s="368"/>
      <c r="AS65" s="294"/>
      <c r="AT65" s="369"/>
      <c r="AU65" s="370"/>
      <c r="AV65" s="378"/>
      <c r="AW65" s="378"/>
      <c r="AX65" s="371"/>
    </row>
    <row r="66" spans="1:50" s="68" customFormat="1" ht="12.75" x14ac:dyDescent="0.25">
      <c r="A66" s="932"/>
      <c r="B66" s="845"/>
      <c r="C66" s="319"/>
      <c r="D66" s="303"/>
      <c r="E66" s="698">
        <v>1</v>
      </c>
      <c r="F66" s="304"/>
      <c r="G66" s="563"/>
      <c r="H66" s="558"/>
      <c r="I66" s="558"/>
      <c r="J66" s="559"/>
      <c r="K66" s="302"/>
      <c r="L66" s="303"/>
      <c r="M66" s="698">
        <v>1</v>
      </c>
      <c r="N66" s="304"/>
      <c r="O66" s="302"/>
      <c r="P66" s="303"/>
      <c r="Q66" s="303"/>
      <c r="R66" s="304"/>
      <c r="S66" s="302"/>
      <c r="T66" s="303"/>
      <c r="U66" s="698">
        <v>1</v>
      </c>
      <c r="V66" s="304"/>
      <c r="W66" s="302"/>
      <c r="X66" s="303"/>
      <c r="Y66" s="303"/>
      <c r="Z66" s="304"/>
      <c r="AA66" s="302"/>
      <c r="AB66" s="303"/>
      <c r="AC66" s="698">
        <v>1</v>
      </c>
      <c r="AD66" s="304"/>
      <c r="AE66" s="302"/>
      <c r="AF66" s="303"/>
      <c r="AG66" s="303"/>
      <c r="AH66" s="304"/>
      <c r="AI66" s="302"/>
      <c r="AJ66" s="303"/>
      <c r="AK66" s="698">
        <v>1</v>
      </c>
      <c r="AL66" s="304"/>
      <c r="AM66" s="302"/>
      <c r="AN66" s="303"/>
      <c r="AO66" s="303"/>
      <c r="AP66" s="304"/>
      <c r="AQ66" s="302"/>
      <c r="AR66" s="303"/>
      <c r="AS66" s="698">
        <v>1</v>
      </c>
      <c r="AT66" s="304"/>
      <c r="AU66" s="302"/>
      <c r="AV66" s="308"/>
      <c r="AW66" s="308"/>
      <c r="AX66" s="309"/>
    </row>
    <row r="67" spans="1:50" ht="12.75" x14ac:dyDescent="0.25">
      <c r="A67" s="846">
        <f>+A65+1</f>
        <v>16</v>
      </c>
      <c r="B67" s="927" t="s">
        <v>30</v>
      </c>
      <c r="C67" s="370"/>
      <c r="D67" s="368"/>
      <c r="E67" s="368"/>
      <c r="F67" s="369"/>
      <c r="G67" s="560"/>
      <c r="H67" s="561"/>
      <c r="I67" s="565"/>
      <c r="J67" s="562"/>
      <c r="K67" s="370"/>
      <c r="L67" s="368"/>
      <c r="M67" s="368"/>
      <c r="N67" s="369"/>
      <c r="O67" s="370"/>
      <c r="P67" s="368"/>
      <c r="Q67" s="294"/>
      <c r="R67" s="369"/>
      <c r="S67" s="370"/>
      <c r="T67" s="368"/>
      <c r="U67" s="368"/>
      <c r="V67" s="369"/>
      <c r="W67" s="370"/>
      <c r="X67" s="368"/>
      <c r="Y67" s="294"/>
      <c r="Z67" s="369"/>
      <c r="AA67" s="370"/>
      <c r="AB67" s="368"/>
      <c r="AC67" s="368"/>
      <c r="AD67" s="369"/>
      <c r="AE67" s="370"/>
      <c r="AF67" s="368"/>
      <c r="AG67" s="294"/>
      <c r="AH67" s="369"/>
      <c r="AI67" s="370"/>
      <c r="AJ67" s="368"/>
      <c r="AK67" s="368"/>
      <c r="AL67" s="369"/>
      <c r="AM67" s="370"/>
      <c r="AN67" s="368"/>
      <c r="AO67" s="294"/>
      <c r="AP67" s="369"/>
      <c r="AQ67" s="370"/>
      <c r="AR67" s="368"/>
      <c r="AS67" s="368"/>
      <c r="AT67" s="369"/>
      <c r="AU67" s="370"/>
      <c r="AV67" s="378"/>
      <c r="AW67" s="294"/>
      <c r="AX67" s="371"/>
    </row>
    <row r="68" spans="1:50" s="68" customFormat="1" ht="12.75" x14ac:dyDescent="0.25">
      <c r="A68" s="932"/>
      <c r="B68" s="841"/>
      <c r="C68" s="302"/>
      <c r="D68" s="303"/>
      <c r="E68" s="303"/>
      <c r="F68" s="304"/>
      <c r="G68" s="563"/>
      <c r="H68" s="558"/>
      <c r="I68" s="698">
        <v>0</v>
      </c>
      <c r="J68" s="559"/>
      <c r="K68" s="302"/>
      <c r="L68" s="303"/>
      <c r="M68" s="303"/>
      <c r="N68" s="304"/>
      <c r="O68" s="302"/>
      <c r="P68" s="303"/>
      <c r="Q68" s="698">
        <v>0</v>
      </c>
      <c r="R68" s="304"/>
      <c r="S68" s="302"/>
      <c r="T68" s="303"/>
      <c r="U68" s="303"/>
      <c r="V68" s="304"/>
      <c r="W68" s="302"/>
      <c r="X68" s="303"/>
      <c r="Y68" s="698">
        <v>0</v>
      </c>
      <c r="Z68" s="304"/>
      <c r="AA68" s="302"/>
      <c r="AB68" s="303"/>
      <c r="AC68" s="303"/>
      <c r="AD68" s="304"/>
      <c r="AE68" s="302"/>
      <c r="AF68" s="303"/>
      <c r="AG68" s="698">
        <v>0</v>
      </c>
      <c r="AH68" s="304"/>
      <c r="AI68" s="302"/>
      <c r="AJ68" s="303"/>
      <c r="AK68" s="303"/>
      <c r="AL68" s="304"/>
      <c r="AM68" s="302"/>
      <c r="AN68" s="303"/>
      <c r="AO68" s="698">
        <v>0</v>
      </c>
      <c r="AP68" s="304"/>
      <c r="AQ68" s="302"/>
      <c r="AR68" s="303"/>
      <c r="AS68" s="303"/>
      <c r="AT68" s="304"/>
      <c r="AU68" s="302"/>
      <c r="AV68" s="308"/>
      <c r="AW68" s="698">
        <v>0</v>
      </c>
      <c r="AX68" s="309"/>
    </row>
    <row r="69" spans="1:50" ht="12.75" x14ac:dyDescent="0.25">
      <c r="A69" s="846">
        <f>+A67+1</f>
        <v>17</v>
      </c>
      <c r="B69" s="916" t="s">
        <v>13</v>
      </c>
      <c r="C69" s="367"/>
      <c r="D69" s="368"/>
      <c r="E69" s="368"/>
      <c r="F69" s="369"/>
      <c r="G69" s="564"/>
      <c r="H69" s="561"/>
      <c r="I69" s="561"/>
      <c r="J69" s="562"/>
      <c r="K69" s="370"/>
      <c r="L69" s="368"/>
      <c r="M69" s="368"/>
      <c r="N69" s="369"/>
      <c r="O69" s="296"/>
      <c r="P69" s="368"/>
      <c r="Q69" s="368"/>
      <c r="R69" s="369"/>
      <c r="S69" s="370"/>
      <c r="T69" s="368"/>
      <c r="U69" s="368"/>
      <c r="V69" s="369"/>
      <c r="W69" s="296"/>
      <c r="X69" s="368"/>
      <c r="Y69" s="368"/>
      <c r="Z69" s="369"/>
      <c r="AA69" s="370"/>
      <c r="AB69" s="368"/>
      <c r="AC69" s="368"/>
      <c r="AD69" s="369"/>
      <c r="AE69" s="296"/>
      <c r="AF69" s="368"/>
      <c r="AG69" s="368"/>
      <c r="AH69" s="369"/>
      <c r="AI69" s="370"/>
      <c r="AJ69" s="368"/>
      <c r="AK69" s="368"/>
      <c r="AL69" s="369"/>
      <c r="AM69" s="296"/>
      <c r="AN69" s="368"/>
      <c r="AO69" s="368"/>
      <c r="AP69" s="369"/>
      <c r="AQ69" s="370"/>
      <c r="AR69" s="368"/>
      <c r="AS69" s="368"/>
      <c r="AT69" s="369"/>
      <c r="AU69" s="296"/>
      <c r="AV69" s="378"/>
      <c r="AW69" s="378"/>
      <c r="AX69" s="371"/>
    </row>
    <row r="70" spans="1:50" s="68" customFormat="1" ht="12.75" x14ac:dyDescent="0.25">
      <c r="A70" s="932"/>
      <c r="B70" s="845"/>
      <c r="C70" s="319"/>
      <c r="D70" s="303"/>
      <c r="E70" s="303"/>
      <c r="F70" s="304"/>
      <c r="G70" s="698">
        <v>1</v>
      </c>
      <c r="H70" s="558"/>
      <c r="I70" s="558"/>
      <c r="J70" s="559"/>
      <c r="K70" s="302"/>
      <c r="L70" s="303"/>
      <c r="M70" s="303"/>
      <c r="N70" s="304"/>
      <c r="O70" s="698">
        <v>1</v>
      </c>
      <c r="P70" s="303"/>
      <c r="Q70" s="303"/>
      <c r="R70" s="304"/>
      <c r="S70" s="302"/>
      <c r="T70" s="303"/>
      <c r="U70" s="303"/>
      <c r="V70" s="304"/>
      <c r="W70" s="698">
        <v>1</v>
      </c>
      <c r="X70" s="303"/>
      <c r="Y70" s="303"/>
      <c r="Z70" s="304"/>
      <c r="AA70" s="302"/>
      <c r="AB70" s="303"/>
      <c r="AC70" s="303"/>
      <c r="AD70" s="304"/>
      <c r="AE70" s="698">
        <v>1</v>
      </c>
      <c r="AF70" s="303"/>
      <c r="AG70" s="303"/>
      <c r="AH70" s="304"/>
      <c r="AI70" s="302"/>
      <c r="AJ70" s="303"/>
      <c r="AK70" s="303"/>
      <c r="AL70" s="304"/>
      <c r="AM70" s="698">
        <v>1</v>
      </c>
      <c r="AN70" s="303"/>
      <c r="AO70" s="303"/>
      <c r="AP70" s="304"/>
      <c r="AQ70" s="302"/>
      <c r="AR70" s="303"/>
      <c r="AS70" s="303"/>
      <c r="AT70" s="304"/>
      <c r="AU70" s="698">
        <v>0</v>
      </c>
      <c r="AV70" s="308"/>
      <c r="AW70" s="308"/>
      <c r="AX70" s="309"/>
    </row>
    <row r="71" spans="1:50" ht="12.75" x14ac:dyDescent="0.25">
      <c r="A71" s="846">
        <f>+A69+1</f>
        <v>18</v>
      </c>
      <c r="B71" s="916" t="s">
        <v>19</v>
      </c>
      <c r="C71" s="367"/>
      <c r="D71" s="368"/>
      <c r="E71" s="368"/>
      <c r="F71" s="369"/>
      <c r="G71" s="560"/>
      <c r="H71" s="561"/>
      <c r="I71" s="561"/>
      <c r="J71" s="574"/>
      <c r="K71" s="370"/>
      <c r="L71" s="368"/>
      <c r="M71" s="368"/>
      <c r="N71" s="369"/>
      <c r="O71" s="370"/>
      <c r="P71" s="368"/>
      <c r="Q71" s="368"/>
      <c r="R71" s="295"/>
      <c r="S71" s="370"/>
      <c r="T71" s="368"/>
      <c r="U71" s="368"/>
      <c r="V71" s="369"/>
      <c r="W71" s="370"/>
      <c r="X71" s="368"/>
      <c r="Y71" s="368"/>
      <c r="Z71" s="295"/>
      <c r="AA71" s="370"/>
      <c r="AB71" s="368"/>
      <c r="AC71" s="368"/>
      <c r="AD71" s="369"/>
      <c r="AE71" s="370"/>
      <c r="AF71" s="368"/>
      <c r="AG71" s="368"/>
      <c r="AH71" s="295"/>
      <c r="AI71" s="370"/>
      <c r="AJ71" s="368"/>
      <c r="AK71" s="368"/>
      <c r="AL71" s="369"/>
      <c r="AM71" s="370"/>
      <c r="AN71" s="368"/>
      <c r="AO71" s="368"/>
      <c r="AP71" s="295"/>
      <c r="AQ71" s="370"/>
      <c r="AR71" s="368"/>
      <c r="AS71" s="368"/>
      <c r="AT71" s="369"/>
      <c r="AU71" s="370"/>
      <c r="AV71" s="378"/>
      <c r="AW71" s="378"/>
      <c r="AX71" s="388"/>
    </row>
    <row r="72" spans="1:50" s="68" customFormat="1" ht="12.75" x14ac:dyDescent="0.25">
      <c r="A72" s="932"/>
      <c r="B72" s="845"/>
      <c r="C72" s="319"/>
      <c r="D72" s="303"/>
      <c r="E72" s="303"/>
      <c r="F72" s="304"/>
      <c r="G72" s="563"/>
      <c r="H72" s="558"/>
      <c r="I72" s="558"/>
      <c r="J72" s="698">
        <v>1</v>
      </c>
      <c r="K72" s="302"/>
      <c r="L72" s="303"/>
      <c r="M72" s="303"/>
      <c r="N72" s="304"/>
      <c r="O72" s="302"/>
      <c r="P72" s="303"/>
      <c r="Q72" s="303"/>
      <c r="R72" s="698">
        <v>1</v>
      </c>
      <c r="S72" s="302"/>
      <c r="T72" s="303"/>
      <c r="U72" s="303"/>
      <c r="V72" s="304"/>
      <c r="W72" s="302"/>
      <c r="X72" s="303"/>
      <c r="Y72" s="303"/>
      <c r="Z72" s="698">
        <v>1</v>
      </c>
      <c r="AA72" s="302"/>
      <c r="AB72" s="303"/>
      <c r="AC72" s="303"/>
      <c r="AD72" s="304"/>
      <c r="AE72" s="302"/>
      <c r="AF72" s="303"/>
      <c r="AG72" s="303"/>
      <c r="AH72" s="698">
        <v>1</v>
      </c>
      <c r="AI72" s="302"/>
      <c r="AJ72" s="303"/>
      <c r="AK72" s="303"/>
      <c r="AL72" s="304"/>
      <c r="AM72" s="302"/>
      <c r="AN72" s="303"/>
      <c r="AO72" s="303"/>
      <c r="AP72" s="698">
        <v>1</v>
      </c>
      <c r="AQ72" s="302"/>
      <c r="AR72" s="303"/>
      <c r="AS72" s="303"/>
      <c r="AT72" s="304"/>
      <c r="AU72" s="302"/>
      <c r="AV72" s="308"/>
      <c r="AW72" s="308"/>
      <c r="AX72" s="1099">
        <v>1</v>
      </c>
    </row>
    <row r="73" spans="1:50" ht="12.75" x14ac:dyDescent="0.25">
      <c r="A73" s="846">
        <f>+A71+1</f>
        <v>19</v>
      </c>
      <c r="B73" s="927" t="s">
        <v>21</v>
      </c>
      <c r="C73" s="370"/>
      <c r="D73" s="368"/>
      <c r="E73" s="368"/>
      <c r="F73" s="369"/>
      <c r="G73" s="560"/>
      <c r="H73" s="561"/>
      <c r="I73" s="565"/>
      <c r="J73" s="562"/>
      <c r="K73" s="370"/>
      <c r="L73" s="368"/>
      <c r="M73" s="368"/>
      <c r="N73" s="369"/>
      <c r="O73" s="370"/>
      <c r="P73" s="368"/>
      <c r="Q73" s="294"/>
      <c r="R73" s="369"/>
      <c r="S73" s="370"/>
      <c r="T73" s="368"/>
      <c r="U73" s="368"/>
      <c r="V73" s="369"/>
      <c r="W73" s="370"/>
      <c r="X73" s="368"/>
      <c r="Y73" s="294"/>
      <c r="Z73" s="369"/>
      <c r="AA73" s="385"/>
      <c r="AB73" s="386"/>
      <c r="AC73" s="386"/>
      <c r="AD73" s="387"/>
      <c r="AE73" s="370"/>
      <c r="AF73" s="368"/>
      <c r="AG73" s="294"/>
      <c r="AH73" s="369"/>
      <c r="AI73" s="370"/>
      <c r="AJ73" s="368"/>
      <c r="AK73" s="368"/>
      <c r="AL73" s="369"/>
      <c r="AM73" s="370"/>
      <c r="AN73" s="368"/>
      <c r="AO73" s="294"/>
      <c r="AP73" s="369"/>
      <c r="AQ73" s="370"/>
      <c r="AR73" s="368"/>
      <c r="AS73" s="368"/>
      <c r="AT73" s="369"/>
      <c r="AU73" s="370"/>
      <c r="AV73" s="378"/>
      <c r="AW73" s="294"/>
      <c r="AX73" s="371"/>
    </row>
    <row r="74" spans="1:50" s="68" customFormat="1" ht="12.75" x14ac:dyDescent="0.25">
      <c r="A74" s="932"/>
      <c r="B74" s="841"/>
      <c r="C74" s="350"/>
      <c r="D74" s="348"/>
      <c r="E74" s="348"/>
      <c r="F74" s="349"/>
      <c r="G74" s="566"/>
      <c r="H74" s="567"/>
      <c r="I74" s="698">
        <v>0</v>
      </c>
      <c r="J74" s="568"/>
      <c r="K74" s="350"/>
      <c r="L74" s="348"/>
      <c r="M74" s="348"/>
      <c r="N74" s="349"/>
      <c r="O74" s="350"/>
      <c r="P74" s="348"/>
      <c r="Q74" s="698">
        <v>0</v>
      </c>
      <c r="R74" s="349"/>
      <c r="S74" s="350"/>
      <c r="T74" s="348"/>
      <c r="U74" s="348"/>
      <c r="V74" s="349"/>
      <c r="W74" s="350"/>
      <c r="X74" s="348"/>
      <c r="Y74" s="698">
        <v>0</v>
      </c>
      <c r="Z74" s="349"/>
      <c r="AA74" s="364"/>
      <c r="AB74" s="365"/>
      <c r="AC74" s="365"/>
      <c r="AD74" s="366"/>
      <c r="AE74" s="350"/>
      <c r="AF74" s="348"/>
      <c r="AG74" s="698">
        <v>0</v>
      </c>
      <c r="AH74" s="349"/>
      <c r="AI74" s="350"/>
      <c r="AJ74" s="348"/>
      <c r="AK74" s="348"/>
      <c r="AL74" s="349"/>
      <c r="AM74" s="350"/>
      <c r="AN74" s="348"/>
      <c r="AO74" s="698">
        <v>0</v>
      </c>
      <c r="AP74" s="349"/>
      <c r="AQ74" s="350"/>
      <c r="AR74" s="348"/>
      <c r="AS74" s="348"/>
      <c r="AT74" s="349"/>
      <c r="AU74" s="350"/>
      <c r="AV74" s="351"/>
      <c r="AW74" s="698">
        <v>0</v>
      </c>
      <c r="AX74" s="352"/>
    </row>
    <row r="75" spans="1:50" ht="12.75" x14ac:dyDescent="0.25">
      <c r="A75" s="847">
        <f t="shared" ref="A75" si="1">+A73+1</f>
        <v>20</v>
      </c>
      <c r="B75" s="916" t="s">
        <v>18</v>
      </c>
      <c r="C75" s="367"/>
      <c r="D75" s="368"/>
      <c r="E75" s="294"/>
      <c r="F75" s="369"/>
      <c r="G75" s="560"/>
      <c r="H75" s="561"/>
      <c r="I75" s="561"/>
      <c r="J75" s="562"/>
      <c r="K75" s="370"/>
      <c r="L75" s="368"/>
      <c r="M75" s="294"/>
      <c r="N75" s="369"/>
      <c r="O75" s="370"/>
      <c r="P75" s="368"/>
      <c r="Q75" s="368"/>
      <c r="R75" s="369"/>
      <c r="S75" s="370"/>
      <c r="T75" s="368"/>
      <c r="U75" s="294"/>
      <c r="V75" s="369"/>
      <c r="W75" s="370"/>
      <c r="X75" s="368"/>
      <c r="Y75" s="368"/>
      <c r="Z75" s="369"/>
      <c r="AA75" s="370"/>
      <c r="AB75" s="368"/>
      <c r="AC75" s="294"/>
      <c r="AD75" s="369"/>
      <c r="AE75" s="370"/>
      <c r="AF75" s="368"/>
      <c r="AG75" s="368"/>
      <c r="AH75" s="369"/>
      <c r="AI75" s="370"/>
      <c r="AJ75" s="368"/>
      <c r="AK75" s="294"/>
      <c r="AL75" s="369"/>
      <c r="AM75" s="370"/>
      <c r="AN75" s="368"/>
      <c r="AO75" s="368"/>
      <c r="AP75" s="369"/>
      <c r="AQ75" s="370"/>
      <c r="AR75" s="368"/>
      <c r="AS75" s="294"/>
      <c r="AT75" s="369"/>
      <c r="AU75" s="370"/>
      <c r="AV75" s="378"/>
      <c r="AW75" s="378"/>
      <c r="AX75" s="371"/>
    </row>
    <row r="76" spans="1:50" s="68" customFormat="1" ht="13.5" thickBot="1" x14ac:dyDescent="0.3">
      <c r="A76" s="937"/>
      <c r="B76" s="860"/>
      <c r="C76" s="341"/>
      <c r="D76" s="342"/>
      <c r="E76" s="700">
        <v>0</v>
      </c>
      <c r="F76" s="343"/>
      <c r="G76" s="575"/>
      <c r="H76" s="576"/>
      <c r="I76" s="576"/>
      <c r="J76" s="577"/>
      <c r="K76" s="344"/>
      <c r="L76" s="342"/>
      <c r="M76" s="698">
        <v>0</v>
      </c>
      <c r="N76" s="343"/>
      <c r="O76" s="344"/>
      <c r="P76" s="342"/>
      <c r="Q76" s="342"/>
      <c r="R76" s="343"/>
      <c r="S76" s="344"/>
      <c r="T76" s="342"/>
      <c r="U76" s="698">
        <v>0</v>
      </c>
      <c r="V76" s="343"/>
      <c r="W76" s="344"/>
      <c r="X76" s="342"/>
      <c r="Y76" s="342"/>
      <c r="Z76" s="343"/>
      <c r="AA76" s="344"/>
      <c r="AB76" s="342"/>
      <c r="AC76" s="698">
        <v>0</v>
      </c>
      <c r="AD76" s="343"/>
      <c r="AE76" s="344"/>
      <c r="AF76" s="342"/>
      <c r="AG76" s="342"/>
      <c r="AH76" s="343"/>
      <c r="AI76" s="344"/>
      <c r="AJ76" s="342"/>
      <c r="AK76" s="698">
        <v>1</v>
      </c>
      <c r="AL76" s="343"/>
      <c r="AM76" s="344"/>
      <c r="AN76" s="342"/>
      <c r="AO76" s="342"/>
      <c r="AP76" s="343"/>
      <c r="AQ76" s="344"/>
      <c r="AR76" s="342"/>
      <c r="AS76" s="698">
        <v>1</v>
      </c>
      <c r="AT76" s="343"/>
      <c r="AU76" s="344"/>
      <c r="AV76" s="345"/>
      <c r="AW76" s="345"/>
      <c r="AX76" s="389"/>
    </row>
    <row r="77" spans="1:50" s="68" customFormat="1" ht="17.25" thickTop="1" thickBot="1" x14ac:dyDescent="0.3">
      <c r="A77" s="868" t="s">
        <v>146</v>
      </c>
      <c r="B77" s="936"/>
      <c r="C77" s="938">
        <f>(D7+E17+C19+D21+D27+C29+E33+F38+F58+F62+E66+E76)/12</f>
        <v>0.91666666666666663</v>
      </c>
      <c r="D77" s="866"/>
      <c r="E77" s="866"/>
      <c r="F77" s="939"/>
      <c r="G77" s="938">
        <f>(G5+I5+G9+G11+H13+H15+G23+G25+I25+H31+H35+I35+I40+I42+G44+J46+H48+I50+J52+I54+J56+J60+I68+G70+J72+I74)/26</f>
        <v>0.76923076923076927</v>
      </c>
      <c r="H77" s="866"/>
      <c r="I77" s="866"/>
      <c r="J77" s="939"/>
      <c r="K77" s="938">
        <f>(L7+M17+K19+L21+L27+K29+M33+N38+N58+N62+M66+M76)/12</f>
        <v>0.91666666666666663</v>
      </c>
      <c r="L77" s="866"/>
      <c r="M77" s="866"/>
      <c r="N77" s="939"/>
      <c r="O77" s="938">
        <f>(O5+Q5+O9+O11+P13+P15+O23+O25+Q25+P31+P35+Q35+Q40+Q42+O44+R46+P48+Q50+Q54+R56+R60+Q68+O70+R72+Q74)/25</f>
        <v>0.76</v>
      </c>
      <c r="P77" s="866"/>
      <c r="Q77" s="866"/>
      <c r="R77" s="939"/>
      <c r="S77" s="938">
        <f>(T7+U17+S19+T21+T27+S29+U33+V38+V52+V58+V62+U66+U76)/13</f>
        <v>0.84615384615384615</v>
      </c>
      <c r="T77" s="866"/>
      <c r="U77" s="866"/>
      <c r="V77" s="939"/>
      <c r="W77" s="938">
        <f>(W5+Y5+W9+W11+X13+X15+W23+W25+Y25+X31+Y35+X35+Y40+W44+Z46+X48+Y50+Y54+Z56+Z60+Y68+W70+Z72+Y74)/24</f>
        <v>0.79166666666666663</v>
      </c>
      <c r="X77" s="866"/>
      <c r="Y77" s="866"/>
      <c r="Z77" s="939"/>
      <c r="AA77" s="938">
        <f>+(AB7+AC17+AA19+AB21+AB27+AA29+AC33+AD38+AD58+AD60+AD62+AC66+AC76)/13</f>
        <v>0.92307692307692313</v>
      </c>
      <c r="AB77" s="866"/>
      <c r="AC77" s="866"/>
      <c r="AD77" s="939"/>
      <c r="AE77" s="938">
        <f>+(AE5+AG5+AE9+AE11+AF13+AF15+AE25+AG25+AF31+AF35+AG35+AG40+AG42+AE44+AH46+AF48+AG50+AH52+AG54+AH56+AH60+AG68+AE70+AH72+AG74)/25</f>
        <v>0.76</v>
      </c>
      <c r="AF77" s="866"/>
      <c r="AG77" s="866"/>
      <c r="AH77" s="939"/>
      <c r="AI77" s="938">
        <f>+(AJ7+AK17+AI19+AJ21+AJ27+AI29+AK33+AL38+AL58+AL62+AK66+AK76)/12</f>
        <v>1</v>
      </c>
      <c r="AJ77" s="866"/>
      <c r="AK77" s="866"/>
      <c r="AL77" s="939"/>
      <c r="AM77" s="938">
        <f>(AM5+AO5+AM9+AM11+AN13+AN15+AM23+AM25+AO25+AN31+AN35+AO35+AO42+AM44+AP46+AN48+AO50+AP52+AO54+AP56+AP60+AO68+AM70+AP72+AO74)/25</f>
        <v>0.72</v>
      </c>
      <c r="AN77" s="866"/>
      <c r="AO77" s="866"/>
      <c r="AP77" s="939"/>
      <c r="AQ77" s="938">
        <v>0</v>
      </c>
      <c r="AR77" s="866"/>
      <c r="AS77" s="866"/>
      <c r="AT77" s="939"/>
      <c r="AU77" s="938">
        <v>0</v>
      </c>
      <c r="AV77" s="866"/>
      <c r="AW77" s="866"/>
      <c r="AX77" s="867"/>
    </row>
    <row r="78" spans="1:50" ht="17.25" thickTop="1" thickBot="1" x14ac:dyDescent="0.3">
      <c r="A78" s="856" t="s">
        <v>145</v>
      </c>
      <c r="B78" s="85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827"/>
      <c r="AG78" s="827"/>
      <c r="AH78" s="827"/>
      <c r="AI78" s="827"/>
      <c r="AJ78" s="27"/>
      <c r="AK78" s="27"/>
      <c r="AL78" s="27"/>
      <c r="AM78" s="27"/>
      <c r="AN78" s="27"/>
      <c r="AO78" s="27"/>
      <c r="AP78" s="27"/>
      <c r="AQ78" s="27"/>
      <c r="AR78" s="827"/>
      <c r="AS78" s="827"/>
      <c r="AT78" s="827"/>
      <c r="AU78" s="827"/>
      <c r="AV78" s="27"/>
      <c r="AW78" s="27"/>
      <c r="AX78" s="276"/>
    </row>
    <row r="79" spans="1:50" ht="20.25" thickTop="1" thickBot="1" x14ac:dyDescent="0.3">
      <c r="A79" s="858">
        <f>SUM(C79:AX79)</f>
        <v>0.70028846153846169</v>
      </c>
      <c r="B79" s="859"/>
      <c r="C79" s="831">
        <f>(C77*(100/12))/100</f>
        <v>7.6388888888888895E-2</v>
      </c>
      <c r="D79" s="832"/>
      <c r="E79" s="832"/>
      <c r="F79" s="833"/>
      <c r="G79" s="831">
        <f>(G77*(100/12))/100</f>
        <v>6.4102564102564111E-2</v>
      </c>
      <c r="H79" s="832"/>
      <c r="I79" s="832"/>
      <c r="J79" s="833"/>
      <c r="K79" s="831">
        <f>(K77*(100/12))/100</f>
        <v>7.6388888888888895E-2</v>
      </c>
      <c r="L79" s="832"/>
      <c r="M79" s="832"/>
      <c r="N79" s="833"/>
      <c r="O79" s="831">
        <f>(O77*(100/12))/100</f>
        <v>6.3333333333333339E-2</v>
      </c>
      <c r="P79" s="832"/>
      <c r="Q79" s="832"/>
      <c r="R79" s="833"/>
      <c r="S79" s="831">
        <f>(S77*(100/12))/100</f>
        <v>7.0512820512820526E-2</v>
      </c>
      <c r="T79" s="832"/>
      <c r="U79" s="832"/>
      <c r="V79" s="833"/>
      <c r="W79" s="831">
        <f>(W77*(100/12))/100</f>
        <v>6.5972222222222224E-2</v>
      </c>
      <c r="X79" s="832"/>
      <c r="Y79" s="832"/>
      <c r="Z79" s="833"/>
      <c r="AA79" s="831">
        <f>(AA77*(100/12))/100</f>
        <v>7.6923076923076927E-2</v>
      </c>
      <c r="AB79" s="832"/>
      <c r="AC79" s="832"/>
      <c r="AD79" s="833"/>
      <c r="AE79" s="831">
        <f>(AE77*(100/12))/100</f>
        <v>6.3333333333333339E-2</v>
      </c>
      <c r="AF79" s="832"/>
      <c r="AG79" s="832"/>
      <c r="AH79" s="833"/>
      <c r="AI79" s="831">
        <f>(AI77*(100/12))/100</f>
        <v>8.3333333333333343E-2</v>
      </c>
      <c r="AJ79" s="832"/>
      <c r="AK79" s="832"/>
      <c r="AL79" s="833"/>
      <c r="AM79" s="831">
        <f>(AM77*(100/12))/100</f>
        <v>0.06</v>
      </c>
      <c r="AN79" s="832"/>
      <c r="AO79" s="832"/>
      <c r="AP79" s="833"/>
      <c r="AQ79" s="831">
        <f>(AQ77*(100/12))/100</f>
        <v>0</v>
      </c>
      <c r="AR79" s="832"/>
      <c r="AS79" s="832"/>
      <c r="AT79" s="833"/>
      <c r="AU79" s="831">
        <f>(AU77*(100/12))/100</f>
        <v>0</v>
      </c>
      <c r="AV79" s="832"/>
      <c r="AW79" s="832"/>
      <c r="AX79" s="907"/>
    </row>
    <row r="80" spans="1:50" ht="12.75" thickTop="1" thickBot="1" x14ac:dyDescent="0.3">
      <c r="C80" s="1096" t="s">
        <v>198</v>
      </c>
      <c r="D80" s="1097"/>
      <c r="E80" s="1097"/>
      <c r="F80" s="1097"/>
      <c r="G80" s="1097"/>
      <c r="H80" s="1097"/>
      <c r="I80" s="1097"/>
      <c r="J80" s="1097"/>
      <c r="K80" s="1097"/>
      <c r="L80" s="1097"/>
      <c r="M80" s="1097"/>
      <c r="N80" s="1097"/>
      <c r="O80" s="1097"/>
      <c r="P80" s="1097"/>
      <c r="Q80" s="1097"/>
      <c r="R80" s="1097"/>
      <c r="S80" s="1097"/>
      <c r="T80" s="1097"/>
      <c r="U80" s="1097"/>
      <c r="V80" s="1097"/>
      <c r="W80" s="1097"/>
      <c r="X80" s="1097"/>
      <c r="Y80" s="1097"/>
      <c r="Z80" s="1097"/>
      <c r="AA80" s="1097"/>
      <c r="AB80" s="1097"/>
      <c r="AC80" s="1097"/>
      <c r="AD80" s="1097"/>
      <c r="AE80" s="1097"/>
      <c r="AF80" s="1097"/>
      <c r="AG80" s="1097"/>
      <c r="AH80" s="1097"/>
      <c r="AI80" s="1097"/>
      <c r="AJ80" s="1097"/>
      <c r="AK80" s="1097"/>
      <c r="AL80" s="1097"/>
      <c r="AM80" s="1097"/>
      <c r="AN80" s="1097"/>
      <c r="AO80" s="1097"/>
      <c r="AP80" s="1097"/>
      <c r="AQ80" s="1097"/>
      <c r="AR80" s="1097"/>
      <c r="AS80" s="1097"/>
      <c r="AT80" s="1097"/>
      <c r="AU80" s="1097"/>
      <c r="AV80" s="1097"/>
      <c r="AW80" s="1097"/>
      <c r="AX80" s="1098"/>
    </row>
    <row r="81" spans="2:49" x14ac:dyDescent="0.25">
      <c r="B81" s="712"/>
      <c r="C81" s="27"/>
      <c r="D81" s="27"/>
      <c r="E81" s="27"/>
      <c r="F81" s="27"/>
      <c r="G81" s="27"/>
      <c r="H81" s="27"/>
      <c r="I81" s="27"/>
      <c r="J81" s="27"/>
      <c r="K81" s="27"/>
      <c r="T81" s="27"/>
      <c r="U81" s="27"/>
      <c r="V81" s="27"/>
      <c r="W81" s="27"/>
      <c r="X81" s="27"/>
      <c r="Y81" s="27"/>
      <c r="Z81" s="27"/>
      <c r="AA81" s="27"/>
      <c r="AB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</row>
    <row r="82" spans="2:49" ht="15.75" customHeight="1" x14ac:dyDescent="0.25">
      <c r="C82" s="908" t="s">
        <v>120</v>
      </c>
      <c r="D82" s="908"/>
      <c r="E82" s="908"/>
      <c r="F82" s="908"/>
      <c r="G82" s="908"/>
      <c r="H82" s="908"/>
      <c r="I82" s="908"/>
      <c r="J82" s="908"/>
      <c r="K82" s="908"/>
      <c r="L82" s="908"/>
      <c r="M82" s="908"/>
      <c r="N82" s="908"/>
      <c r="O82" s="908"/>
      <c r="P82" s="908"/>
      <c r="Q82" s="908"/>
      <c r="T82" s="27"/>
      <c r="U82" s="195"/>
      <c r="V82" s="27"/>
      <c r="X82" s="829" t="s">
        <v>50</v>
      </c>
      <c r="Y82" s="829"/>
      <c r="Z82" s="829"/>
      <c r="AA82" s="829"/>
      <c r="AB82" s="829"/>
      <c r="AC82" s="829"/>
      <c r="AD82" s="829"/>
      <c r="AE82" s="829"/>
      <c r="AF82" s="829"/>
      <c r="AG82" s="829"/>
      <c r="AK82" s="27"/>
      <c r="AL82" s="27"/>
      <c r="AM82" s="27"/>
      <c r="AN82" s="790"/>
      <c r="AO82" s="790"/>
      <c r="AP82" s="790"/>
      <c r="AQ82" s="790"/>
      <c r="AR82" s="790"/>
      <c r="AS82" s="790"/>
      <c r="AT82" s="790"/>
      <c r="AU82" s="790"/>
      <c r="AV82" s="790"/>
      <c r="AW82" s="790"/>
    </row>
    <row r="83" spans="2:49" ht="15.75" customHeight="1" x14ac:dyDescent="0.25">
      <c r="C83" s="909" t="s">
        <v>121</v>
      </c>
      <c r="D83" s="909"/>
      <c r="E83" s="909"/>
      <c r="F83" s="909"/>
      <c r="G83" s="909"/>
      <c r="H83" s="909"/>
      <c r="I83" s="909"/>
      <c r="J83" s="909"/>
      <c r="K83" s="909"/>
      <c r="L83" s="909"/>
      <c r="M83" s="909"/>
      <c r="N83" s="909"/>
      <c r="O83" s="909"/>
      <c r="P83" s="909"/>
      <c r="Q83" s="909"/>
      <c r="U83" s="10"/>
      <c r="X83" s="828" t="s">
        <v>51</v>
      </c>
      <c r="Y83" s="828"/>
      <c r="Z83" s="828"/>
      <c r="AA83" s="828"/>
      <c r="AB83" s="828"/>
      <c r="AC83" s="828"/>
      <c r="AD83" s="828"/>
      <c r="AE83" s="828"/>
      <c r="AF83" s="828"/>
      <c r="AG83" s="828"/>
      <c r="AN83" s="830" t="s">
        <v>49</v>
      </c>
      <c r="AO83" s="830"/>
      <c r="AP83" s="830"/>
      <c r="AQ83" s="830"/>
      <c r="AR83" s="830"/>
      <c r="AS83" s="830"/>
      <c r="AT83" s="830"/>
      <c r="AU83" s="830"/>
      <c r="AV83" s="830"/>
      <c r="AW83" s="830"/>
    </row>
    <row r="84" spans="2:49" ht="12.75" x14ac:dyDescent="0.25">
      <c r="C84" s="906" t="s">
        <v>125</v>
      </c>
      <c r="D84" s="906"/>
      <c r="E84" s="906"/>
      <c r="F84" s="906"/>
      <c r="G84" s="906"/>
      <c r="H84" s="906"/>
      <c r="I84" s="906"/>
      <c r="J84" s="906"/>
      <c r="K84" s="906"/>
      <c r="L84" s="906"/>
      <c r="M84" s="906"/>
      <c r="N84" s="906"/>
      <c r="O84" s="906"/>
      <c r="P84" s="906"/>
      <c r="Q84" s="906"/>
      <c r="U84" s="2"/>
      <c r="X84" s="906" t="s">
        <v>184</v>
      </c>
      <c r="Y84" s="906"/>
      <c r="Z84" s="906"/>
      <c r="AA84" s="906"/>
      <c r="AB84" s="906"/>
      <c r="AC84" s="906"/>
      <c r="AD84" s="906"/>
      <c r="AE84" s="906"/>
      <c r="AF84" s="906"/>
      <c r="AG84" s="906"/>
    </row>
  </sheetData>
  <sortState xmlns:xlrd2="http://schemas.microsoft.com/office/spreadsheetml/2017/richdata2" ref="B3:AX18">
    <sortCondition ref="B3:B18"/>
  </sortState>
  <mergeCells count="125">
    <mergeCell ref="AN83:AW83"/>
    <mergeCell ref="AN82:AW82"/>
    <mergeCell ref="AU79:AX79"/>
    <mergeCell ref="C77:F77"/>
    <mergeCell ref="G77:J77"/>
    <mergeCell ref="K77:N77"/>
    <mergeCell ref="O77:R77"/>
    <mergeCell ref="S77:V77"/>
    <mergeCell ref="W77:Z77"/>
    <mergeCell ref="AA77:AD77"/>
    <mergeCell ref="AE77:AH77"/>
    <mergeCell ref="AI77:AL77"/>
    <mergeCell ref="AM77:AP77"/>
    <mergeCell ref="AQ77:AT77"/>
    <mergeCell ref="AU77:AX77"/>
    <mergeCell ref="AR78:AU78"/>
    <mergeCell ref="AI79:AL79"/>
    <mergeCell ref="AM79:AP79"/>
    <mergeCell ref="AQ79:AT79"/>
    <mergeCell ref="C82:Q82"/>
    <mergeCell ref="C83:Q83"/>
    <mergeCell ref="C80:AX80"/>
    <mergeCell ref="A79:B79"/>
    <mergeCell ref="C79:F79"/>
    <mergeCell ref="G79:J79"/>
    <mergeCell ref="K79:N79"/>
    <mergeCell ref="O79:R79"/>
    <mergeCell ref="S79:V79"/>
    <mergeCell ref="W79:Z79"/>
    <mergeCell ref="AA79:AD79"/>
    <mergeCell ref="AE79:AH79"/>
    <mergeCell ref="A77:B77"/>
    <mergeCell ref="A78:B78"/>
    <mergeCell ref="AF78:AI78"/>
    <mergeCell ref="A71:A72"/>
    <mergeCell ref="B71:B72"/>
    <mergeCell ref="B73:B74"/>
    <mergeCell ref="A73:A74"/>
    <mergeCell ref="A75:A76"/>
    <mergeCell ref="B75:B76"/>
    <mergeCell ref="B65:B66"/>
    <mergeCell ref="A65:A66"/>
    <mergeCell ref="A67:A68"/>
    <mergeCell ref="B67:B68"/>
    <mergeCell ref="B69:B70"/>
    <mergeCell ref="A69:A70"/>
    <mergeCell ref="A57:A58"/>
    <mergeCell ref="B57:B58"/>
    <mergeCell ref="B59:B60"/>
    <mergeCell ref="A59:A60"/>
    <mergeCell ref="A61:A62"/>
    <mergeCell ref="B61:B62"/>
    <mergeCell ref="B63:B64"/>
    <mergeCell ref="A63:A64"/>
    <mergeCell ref="B51:B52"/>
    <mergeCell ref="A51:A52"/>
    <mergeCell ref="A53:A54"/>
    <mergeCell ref="B53:B54"/>
    <mergeCell ref="B55:B56"/>
    <mergeCell ref="A55:A56"/>
    <mergeCell ref="A45:A46"/>
    <mergeCell ref="B45:B46"/>
    <mergeCell ref="B47:B48"/>
    <mergeCell ref="A47:A48"/>
    <mergeCell ref="A49:A50"/>
    <mergeCell ref="B49:B50"/>
    <mergeCell ref="B39:B40"/>
    <mergeCell ref="A39:A40"/>
    <mergeCell ref="A41:A42"/>
    <mergeCell ref="B41:B42"/>
    <mergeCell ref="B43:B44"/>
    <mergeCell ref="A43:A44"/>
    <mergeCell ref="B32:B33"/>
    <mergeCell ref="A32:A33"/>
    <mergeCell ref="A34:A35"/>
    <mergeCell ref="B34:B35"/>
    <mergeCell ref="A37:A38"/>
    <mergeCell ref="B37:B38"/>
    <mergeCell ref="A26:A27"/>
    <mergeCell ref="B26:B27"/>
    <mergeCell ref="B28:B29"/>
    <mergeCell ref="A28:A29"/>
    <mergeCell ref="A30:A31"/>
    <mergeCell ref="B30:B31"/>
    <mergeCell ref="B20:B21"/>
    <mergeCell ref="A20:A21"/>
    <mergeCell ref="A22:A23"/>
    <mergeCell ref="B22:B23"/>
    <mergeCell ref="B24:B25"/>
    <mergeCell ref="A24:A25"/>
    <mergeCell ref="B14:B15"/>
    <mergeCell ref="B16:B17"/>
    <mergeCell ref="A16:A17"/>
    <mergeCell ref="A18:A19"/>
    <mergeCell ref="B18:B19"/>
    <mergeCell ref="B8:B9"/>
    <mergeCell ref="A8:A9"/>
    <mergeCell ref="A10:A11"/>
    <mergeCell ref="B10:B11"/>
    <mergeCell ref="B12:B13"/>
    <mergeCell ref="A12:A13"/>
    <mergeCell ref="C84:Q84"/>
    <mergeCell ref="X82:AG82"/>
    <mergeCell ref="X83:AG83"/>
    <mergeCell ref="X84:AG84"/>
    <mergeCell ref="S1:V1"/>
    <mergeCell ref="B4:B5"/>
    <mergeCell ref="A4:A5"/>
    <mergeCell ref="A6:A7"/>
    <mergeCell ref="B6:B7"/>
    <mergeCell ref="A3:AX3"/>
    <mergeCell ref="A36:AX36"/>
    <mergeCell ref="AQ1:AT1"/>
    <mergeCell ref="AU1:AX1"/>
    <mergeCell ref="B1:B2"/>
    <mergeCell ref="W1:Z1"/>
    <mergeCell ref="AA1:AD1"/>
    <mergeCell ref="AE1:AH1"/>
    <mergeCell ref="AI1:AL1"/>
    <mergeCell ref="AM1:AP1"/>
    <mergeCell ref="C1:F1"/>
    <mergeCell ref="G1:J1"/>
    <mergeCell ref="K1:N1"/>
    <mergeCell ref="O1:R1"/>
    <mergeCell ref="A14:A15"/>
  </mergeCells>
  <hyperlinks>
    <hyperlink ref="A1" location="'LISTADO DE MANTENIMIENTOS'!A1" display="INICIO" xr:uid="{00000000-0004-0000-05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5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BB64"/>
  <sheetViews>
    <sheetView zoomScale="110" zoomScaleNormal="110" workbookViewId="0">
      <pane ySplit="2" topLeftCell="A8" activePane="bottomLeft" state="frozen"/>
      <selection pane="bottomLeft" activeCell="AQ61" sqref="AQ61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402" customWidth="1"/>
    <col min="3" max="6" width="2.28515625" style="1" customWidth="1"/>
    <col min="7" max="10" width="4.7109375" style="1" bestFit="1" customWidth="1"/>
    <col min="11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6.5" thickBot="1" x14ac:dyDescent="0.3">
      <c r="A3" s="901" t="s">
        <v>68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  <c r="W3" s="899"/>
      <c r="X3" s="899"/>
      <c r="Y3" s="899"/>
      <c r="Z3" s="899"/>
      <c r="AA3" s="899"/>
      <c r="AB3" s="899"/>
      <c r="AC3" s="899"/>
      <c r="AD3" s="899"/>
      <c r="AE3" s="899"/>
      <c r="AF3" s="899"/>
      <c r="AG3" s="899"/>
      <c r="AH3" s="899"/>
      <c r="AI3" s="899"/>
      <c r="AJ3" s="899"/>
      <c r="AK3" s="899"/>
      <c r="AL3" s="899"/>
      <c r="AM3" s="899"/>
      <c r="AN3" s="899"/>
      <c r="AO3" s="899"/>
      <c r="AP3" s="899"/>
      <c r="AQ3" s="899"/>
      <c r="AR3" s="899"/>
      <c r="AS3" s="899"/>
      <c r="AT3" s="899"/>
      <c r="AU3" s="899"/>
      <c r="AV3" s="899"/>
      <c r="AW3" s="899"/>
      <c r="AX3" s="900"/>
      <c r="AY3" s="66"/>
      <c r="AZ3" s="66"/>
      <c r="BA3" s="66"/>
      <c r="BB3" s="66"/>
    </row>
    <row r="4" spans="1:54" ht="12.75" x14ac:dyDescent="0.25">
      <c r="A4" s="902">
        <v>1</v>
      </c>
      <c r="B4" s="903" t="s">
        <v>64</v>
      </c>
      <c r="C4" s="404"/>
      <c r="D4" s="357"/>
      <c r="E4" s="357"/>
      <c r="F4" s="405"/>
      <c r="G4" s="756"/>
      <c r="H4" s="757"/>
      <c r="I4" s="757"/>
      <c r="J4" s="758"/>
      <c r="K4" s="406"/>
      <c r="L4" s="357"/>
      <c r="M4" s="357"/>
      <c r="N4" s="358"/>
      <c r="O4" s="356"/>
      <c r="P4" s="357"/>
      <c r="Q4" s="357"/>
      <c r="R4" s="358"/>
      <c r="S4" s="356"/>
      <c r="T4" s="357"/>
      <c r="U4" s="357"/>
      <c r="V4" s="358"/>
      <c r="W4" s="356"/>
      <c r="X4" s="357"/>
      <c r="Y4" s="357"/>
      <c r="Z4" s="358"/>
      <c r="AA4" s="356"/>
      <c r="AB4" s="357"/>
      <c r="AC4" s="357"/>
      <c r="AD4" s="405"/>
      <c r="AE4" s="310"/>
      <c r="AF4" s="311"/>
      <c r="AG4" s="311"/>
      <c r="AH4" s="312"/>
      <c r="AI4" s="406"/>
      <c r="AJ4" s="357"/>
      <c r="AK4" s="357"/>
      <c r="AL4" s="358"/>
      <c r="AM4" s="356"/>
      <c r="AN4" s="357"/>
      <c r="AO4" s="357"/>
      <c r="AP4" s="358"/>
      <c r="AQ4" s="356"/>
      <c r="AR4" s="357"/>
      <c r="AS4" s="357"/>
      <c r="AT4" s="358"/>
      <c r="AU4" s="356"/>
      <c r="AV4" s="357"/>
      <c r="AW4" s="362"/>
      <c r="AX4" s="363"/>
      <c r="AY4" s="68"/>
      <c r="AZ4" s="68"/>
      <c r="BA4" s="68"/>
      <c r="BB4" s="68"/>
    </row>
    <row r="5" spans="1:54" s="68" customFormat="1" ht="12.75" x14ac:dyDescent="0.25">
      <c r="A5" s="891"/>
      <c r="B5" s="893"/>
      <c r="C5" s="319"/>
      <c r="D5" s="303"/>
      <c r="E5" s="303"/>
      <c r="F5" s="407"/>
      <c r="G5" s="762">
        <v>1</v>
      </c>
      <c r="H5" s="482"/>
      <c r="I5" s="482"/>
      <c r="J5" s="423"/>
      <c r="K5" s="408"/>
      <c r="L5" s="303"/>
      <c r="M5" s="303"/>
      <c r="N5" s="304"/>
      <c r="O5" s="302"/>
      <c r="P5" s="303"/>
      <c r="Q5" s="303"/>
      <c r="R5" s="304"/>
      <c r="S5" s="302"/>
      <c r="T5" s="698"/>
      <c r="U5" s="303"/>
      <c r="V5" s="304"/>
      <c r="W5" s="302"/>
      <c r="X5" s="303"/>
      <c r="Y5" s="303"/>
      <c r="Z5" s="304"/>
      <c r="AA5" s="302"/>
      <c r="AB5" s="303"/>
      <c r="AC5" s="303"/>
      <c r="AD5" s="407"/>
      <c r="AE5" s="302"/>
      <c r="AF5" s="698"/>
      <c r="AG5" s="303"/>
      <c r="AH5" s="304"/>
      <c r="AI5" s="408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302"/>
      <c r="AV5" s="303"/>
      <c r="AW5" s="308"/>
      <c r="AX5" s="309"/>
    </row>
    <row r="6" spans="1:54" ht="12.75" x14ac:dyDescent="0.25">
      <c r="A6" s="890">
        <f>+A4+1</f>
        <v>2</v>
      </c>
      <c r="B6" s="892" t="s">
        <v>67</v>
      </c>
      <c r="C6" s="318"/>
      <c r="D6" s="292"/>
      <c r="E6" s="292"/>
      <c r="F6" s="409"/>
      <c r="G6" s="759"/>
      <c r="H6" s="760"/>
      <c r="I6" s="760"/>
      <c r="J6" s="761"/>
      <c r="K6" s="410"/>
      <c r="L6" s="292"/>
      <c r="M6" s="292"/>
      <c r="N6" s="293"/>
      <c r="O6" s="291"/>
      <c r="P6" s="292"/>
      <c r="Q6" s="292"/>
      <c r="R6" s="293"/>
      <c r="S6" s="291"/>
      <c r="T6" s="292"/>
      <c r="U6" s="292"/>
      <c r="V6" s="293"/>
      <c r="W6" s="291"/>
      <c r="X6" s="292"/>
      <c r="Y6" s="292"/>
      <c r="Z6" s="293"/>
      <c r="AA6" s="291"/>
      <c r="AB6" s="292"/>
      <c r="AC6" s="292"/>
      <c r="AD6" s="409"/>
      <c r="AE6" s="291"/>
      <c r="AF6" s="292"/>
      <c r="AG6" s="292"/>
      <c r="AH6" s="293"/>
      <c r="AI6" s="410"/>
      <c r="AJ6" s="292"/>
      <c r="AK6" s="292"/>
      <c r="AL6" s="293"/>
      <c r="AM6" s="291"/>
      <c r="AN6" s="292"/>
      <c r="AO6" s="292"/>
      <c r="AP6" s="293"/>
      <c r="AQ6" s="291"/>
      <c r="AR6" s="292"/>
      <c r="AS6" s="292"/>
      <c r="AT6" s="293"/>
      <c r="AU6" s="291"/>
      <c r="AV6" s="300"/>
      <c r="AW6" s="300"/>
      <c r="AX6" s="301"/>
      <c r="AY6" s="68"/>
      <c r="AZ6" s="68"/>
      <c r="BA6" s="68"/>
      <c r="BB6" s="68"/>
    </row>
    <row r="7" spans="1:54" s="68" customFormat="1" ht="12.75" x14ac:dyDescent="0.25">
      <c r="A7" s="891"/>
      <c r="B7" s="893"/>
      <c r="C7" s="319"/>
      <c r="D7" s="303"/>
      <c r="E7" s="303"/>
      <c r="F7" s="407"/>
      <c r="G7" s="737"/>
      <c r="H7" s="764">
        <v>1</v>
      </c>
      <c r="I7" s="482"/>
      <c r="J7" s="763"/>
      <c r="K7" s="408"/>
      <c r="L7" s="303"/>
      <c r="M7" s="303"/>
      <c r="N7" s="304"/>
      <c r="O7" s="302"/>
      <c r="P7" s="303"/>
      <c r="Q7" s="303"/>
      <c r="R7" s="304"/>
      <c r="S7" s="302"/>
      <c r="T7" s="698"/>
      <c r="U7" s="408"/>
      <c r="V7" s="304"/>
      <c r="W7" s="302"/>
      <c r="X7" s="303"/>
      <c r="Y7" s="303"/>
      <c r="Z7" s="304"/>
      <c r="AA7" s="302"/>
      <c r="AB7" s="303"/>
      <c r="AC7" s="303"/>
      <c r="AD7" s="407"/>
      <c r="AE7" s="302"/>
      <c r="AF7" s="303"/>
      <c r="AG7" s="303"/>
      <c r="AH7" s="699"/>
      <c r="AI7" s="408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302"/>
      <c r="AV7" s="308"/>
      <c r="AW7" s="308"/>
      <c r="AX7" s="309"/>
    </row>
    <row r="8" spans="1:54" ht="12.75" x14ac:dyDescent="0.25">
      <c r="A8" s="890">
        <f>+A6+1</f>
        <v>3</v>
      </c>
      <c r="B8" s="892" t="s">
        <v>65</v>
      </c>
      <c r="C8" s="318"/>
      <c r="D8" s="292"/>
      <c r="E8" s="292"/>
      <c r="F8" s="409"/>
      <c r="G8" s="759"/>
      <c r="H8" s="760"/>
      <c r="I8" s="760"/>
      <c r="J8" s="761"/>
      <c r="K8" s="410"/>
      <c r="L8" s="292"/>
      <c r="M8" s="292"/>
      <c r="N8" s="293"/>
      <c r="O8" s="291"/>
      <c r="P8" s="292"/>
      <c r="Q8" s="292"/>
      <c r="R8" s="293"/>
      <c r="S8" s="291"/>
      <c r="T8" s="292"/>
      <c r="U8" s="292"/>
      <c r="V8" s="293"/>
      <c r="W8" s="291"/>
      <c r="X8" s="292"/>
      <c r="Y8" s="292"/>
      <c r="Z8" s="293"/>
      <c r="AA8" s="291"/>
      <c r="AB8" s="292"/>
      <c r="AC8" s="292"/>
      <c r="AD8" s="409"/>
      <c r="AE8" s="291"/>
      <c r="AF8" s="292"/>
      <c r="AG8" s="292"/>
      <c r="AH8" s="293"/>
      <c r="AI8" s="410"/>
      <c r="AJ8" s="292"/>
      <c r="AK8" s="292"/>
      <c r="AL8" s="293"/>
      <c r="AM8" s="291"/>
      <c r="AN8" s="292"/>
      <c r="AO8" s="292"/>
      <c r="AP8" s="293"/>
      <c r="AQ8" s="291"/>
      <c r="AR8" s="292"/>
      <c r="AS8" s="292"/>
      <c r="AT8" s="293"/>
      <c r="AU8" s="291"/>
      <c r="AV8" s="292"/>
      <c r="AW8" s="292"/>
      <c r="AX8" s="301"/>
      <c r="AY8" s="68"/>
      <c r="AZ8" s="68"/>
      <c r="BA8" s="68"/>
      <c r="BB8" s="68"/>
    </row>
    <row r="9" spans="1:54" s="68" customFormat="1" ht="12.75" x14ac:dyDescent="0.25">
      <c r="A9" s="891"/>
      <c r="B9" s="893"/>
      <c r="C9" s="319"/>
      <c r="D9" s="303"/>
      <c r="E9" s="303"/>
      <c r="F9" s="407"/>
      <c r="G9" s="737"/>
      <c r="H9" s="482"/>
      <c r="I9" s="764">
        <v>1</v>
      </c>
      <c r="J9" s="763"/>
      <c r="K9" s="408"/>
      <c r="L9" s="303"/>
      <c r="M9" s="303"/>
      <c r="N9" s="304"/>
      <c r="O9" s="302"/>
      <c r="P9" s="303"/>
      <c r="Q9" s="303"/>
      <c r="R9" s="304"/>
      <c r="S9" s="302"/>
      <c r="T9" s="303"/>
      <c r="U9" s="698"/>
      <c r="V9" s="304"/>
      <c r="W9" s="302"/>
      <c r="X9" s="303"/>
      <c r="Y9" s="303"/>
      <c r="Z9" s="304"/>
      <c r="AA9" s="302"/>
      <c r="AB9" s="303"/>
      <c r="AC9" s="303"/>
      <c r="AD9" s="407"/>
      <c r="AE9" s="302"/>
      <c r="AF9" s="303"/>
      <c r="AG9" s="303"/>
      <c r="AH9" s="698"/>
      <c r="AI9" s="408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302"/>
      <c r="AV9" s="303"/>
      <c r="AW9" s="303"/>
      <c r="AX9" s="309"/>
    </row>
    <row r="10" spans="1:54" ht="12.75" x14ac:dyDescent="0.25">
      <c r="A10" s="890">
        <f>+A8+1</f>
        <v>4</v>
      </c>
      <c r="B10" s="892" t="s">
        <v>60</v>
      </c>
      <c r="C10" s="291"/>
      <c r="D10" s="292"/>
      <c r="E10" s="292"/>
      <c r="F10" s="409"/>
      <c r="G10" s="759"/>
      <c r="H10" s="760"/>
      <c r="I10" s="760"/>
      <c r="J10" s="761"/>
      <c r="K10" s="410"/>
      <c r="L10" s="292"/>
      <c r="M10" s="292"/>
      <c r="N10" s="293"/>
      <c r="O10" s="291"/>
      <c r="P10" s="292"/>
      <c r="Q10" s="292"/>
      <c r="R10" s="293"/>
      <c r="S10" s="291"/>
      <c r="T10" s="292"/>
      <c r="U10" s="292"/>
      <c r="V10" s="293"/>
      <c r="W10" s="291"/>
      <c r="X10" s="292"/>
      <c r="Y10" s="292"/>
      <c r="Z10" s="293"/>
      <c r="AA10" s="291"/>
      <c r="AB10" s="292"/>
      <c r="AC10" s="292"/>
      <c r="AD10" s="409"/>
      <c r="AE10" s="291"/>
      <c r="AF10" s="292"/>
      <c r="AG10" s="292"/>
      <c r="AH10" s="293"/>
      <c r="AI10" s="410"/>
      <c r="AJ10" s="292"/>
      <c r="AK10" s="292"/>
      <c r="AL10" s="293"/>
      <c r="AM10" s="291"/>
      <c r="AN10" s="292"/>
      <c r="AO10" s="292"/>
      <c r="AP10" s="293"/>
      <c r="AQ10" s="291"/>
      <c r="AR10" s="292"/>
      <c r="AS10" s="292"/>
      <c r="AT10" s="293"/>
      <c r="AU10" s="291"/>
      <c r="AV10" s="300"/>
      <c r="AW10" s="300"/>
      <c r="AX10" s="301"/>
      <c r="AY10" s="68"/>
      <c r="AZ10" s="68"/>
      <c r="BA10" s="68"/>
      <c r="BB10" s="68"/>
    </row>
    <row r="11" spans="1:54" s="68" customFormat="1" ht="12.75" x14ac:dyDescent="0.25">
      <c r="A11" s="891"/>
      <c r="B11" s="893"/>
      <c r="C11" s="302"/>
      <c r="D11" s="303"/>
      <c r="E11" s="303"/>
      <c r="F11" s="407"/>
      <c r="G11" s="737"/>
      <c r="H11" s="482"/>
      <c r="I11" s="764"/>
      <c r="J11" s="767">
        <v>1</v>
      </c>
      <c r="K11" s="408"/>
      <c r="L11" s="303"/>
      <c r="M11" s="303"/>
      <c r="N11" s="304"/>
      <c r="O11" s="302"/>
      <c r="P11" s="303"/>
      <c r="Q11" s="303"/>
      <c r="R11" s="304"/>
      <c r="S11" s="302"/>
      <c r="T11" s="698"/>
      <c r="U11" s="303"/>
      <c r="V11" s="304"/>
      <c r="W11" s="302"/>
      <c r="X11" s="303"/>
      <c r="Y11" s="303"/>
      <c r="Z11" s="304"/>
      <c r="AA11" s="302"/>
      <c r="AB11" s="303"/>
      <c r="AC11" s="303"/>
      <c r="AD11" s="407"/>
      <c r="AE11" s="302"/>
      <c r="AF11" s="303"/>
      <c r="AG11" s="303"/>
      <c r="AH11" s="304"/>
      <c r="AI11" s="408"/>
      <c r="AJ11" s="303"/>
      <c r="AK11" s="303"/>
      <c r="AL11" s="304"/>
      <c r="AM11" s="302"/>
      <c r="AN11" s="303"/>
      <c r="AO11" s="303"/>
      <c r="AP11" s="304"/>
      <c r="AQ11" s="302"/>
      <c r="AR11" s="303"/>
      <c r="AS11" s="303"/>
      <c r="AT11" s="304"/>
      <c r="AU11" s="302"/>
      <c r="AV11" s="308"/>
      <c r="AW11" s="308"/>
      <c r="AX11" s="309"/>
    </row>
    <row r="12" spans="1:54" ht="12.75" x14ac:dyDescent="0.25">
      <c r="A12" s="890">
        <f>+A10+1</f>
        <v>5</v>
      </c>
      <c r="B12" s="892" t="s">
        <v>61</v>
      </c>
      <c r="C12" s="318"/>
      <c r="D12" s="292"/>
      <c r="E12" s="292"/>
      <c r="F12" s="409"/>
      <c r="G12" s="759"/>
      <c r="H12" s="760"/>
      <c r="I12" s="760"/>
      <c r="J12" s="761"/>
      <c r="K12" s="410"/>
      <c r="L12" s="292"/>
      <c r="M12" s="292"/>
      <c r="N12" s="293"/>
      <c r="O12" s="291"/>
      <c r="P12" s="292"/>
      <c r="Q12" s="292"/>
      <c r="R12" s="293"/>
      <c r="S12" s="291"/>
      <c r="T12" s="292"/>
      <c r="U12" s="292"/>
      <c r="V12" s="293"/>
      <c r="W12" s="291"/>
      <c r="X12" s="292"/>
      <c r="Y12" s="292"/>
      <c r="Z12" s="293"/>
      <c r="AA12" s="291"/>
      <c r="AB12" s="292"/>
      <c r="AC12" s="292"/>
      <c r="AD12" s="409"/>
      <c r="AE12" s="291"/>
      <c r="AF12" s="292"/>
      <c r="AG12" s="292"/>
      <c r="AH12" s="293"/>
      <c r="AI12" s="410"/>
      <c r="AJ12" s="292"/>
      <c r="AK12" s="292"/>
      <c r="AL12" s="293"/>
      <c r="AM12" s="291"/>
      <c r="AN12" s="292"/>
      <c r="AO12" s="292"/>
      <c r="AP12" s="293"/>
      <c r="AQ12" s="291"/>
      <c r="AR12" s="292"/>
      <c r="AS12" s="292"/>
      <c r="AT12" s="293"/>
      <c r="AU12" s="291"/>
      <c r="AV12" s="300"/>
      <c r="AW12" s="292"/>
      <c r="AX12" s="301"/>
      <c r="AY12" s="68"/>
      <c r="AZ12" s="68"/>
      <c r="BA12" s="68"/>
      <c r="BB12" s="68"/>
    </row>
    <row r="13" spans="1:54" s="68" customFormat="1" ht="12.75" x14ac:dyDescent="0.25">
      <c r="A13" s="891"/>
      <c r="B13" s="893"/>
      <c r="C13" s="319"/>
      <c r="D13" s="303"/>
      <c r="E13" s="303"/>
      <c r="F13" s="407"/>
      <c r="G13" s="737"/>
      <c r="H13" s="764"/>
      <c r="I13" s="765"/>
      <c r="J13" s="763">
        <v>1</v>
      </c>
      <c r="K13" s="702"/>
      <c r="L13" s="408"/>
      <c r="M13" s="303"/>
      <c r="N13" s="304"/>
      <c r="O13" s="302"/>
      <c r="P13" s="303"/>
      <c r="Q13" s="303"/>
      <c r="R13" s="304"/>
      <c r="S13" s="302"/>
      <c r="T13" s="303"/>
      <c r="U13" s="698"/>
      <c r="V13" s="304"/>
      <c r="W13" s="302"/>
      <c r="X13" s="303"/>
      <c r="Y13" s="303"/>
      <c r="Z13" s="304"/>
      <c r="AA13" s="302"/>
      <c r="AB13" s="303"/>
      <c r="AC13" s="303"/>
      <c r="AD13" s="407"/>
      <c r="AE13" s="302"/>
      <c r="AF13" s="698"/>
      <c r="AG13" s="303"/>
      <c r="AH13" s="304"/>
      <c r="AI13" s="408"/>
      <c r="AJ13" s="303"/>
      <c r="AK13" s="303"/>
      <c r="AL13" s="304"/>
      <c r="AM13" s="302"/>
      <c r="AN13" s="303"/>
      <c r="AO13" s="303"/>
      <c r="AP13" s="304"/>
      <c r="AQ13" s="302"/>
      <c r="AR13" s="303"/>
      <c r="AS13" s="303"/>
      <c r="AT13" s="304"/>
      <c r="AU13" s="302"/>
      <c r="AV13" s="308"/>
      <c r="AW13" s="303"/>
      <c r="AX13" s="309"/>
    </row>
    <row r="14" spans="1:54" ht="12.75" x14ac:dyDescent="0.25">
      <c r="A14" s="890">
        <f>+A12+1</f>
        <v>6</v>
      </c>
      <c r="B14" s="892" t="s">
        <v>178</v>
      </c>
      <c r="C14" s="291"/>
      <c r="D14" s="292"/>
      <c r="E14" s="292"/>
      <c r="F14" s="409"/>
      <c r="G14" s="759"/>
      <c r="H14" s="760"/>
      <c r="I14" s="760"/>
      <c r="J14" s="761"/>
      <c r="K14" s="410"/>
      <c r="L14" s="292"/>
      <c r="M14" s="292"/>
      <c r="N14" s="293"/>
      <c r="O14" s="291"/>
      <c r="P14" s="292"/>
      <c r="Q14" s="292"/>
      <c r="R14" s="293"/>
      <c r="S14" s="291"/>
      <c r="T14" s="292"/>
      <c r="U14" s="292"/>
      <c r="V14" s="293"/>
      <c r="W14" s="291"/>
      <c r="X14" s="292"/>
      <c r="Y14" s="292"/>
      <c r="Z14" s="293"/>
      <c r="AA14" s="291"/>
      <c r="AB14" s="292"/>
      <c r="AC14" s="292"/>
      <c r="AD14" s="409"/>
      <c r="AE14" s="291"/>
      <c r="AF14" s="292"/>
      <c r="AG14" s="292"/>
      <c r="AH14" s="293"/>
      <c r="AI14" s="410"/>
      <c r="AJ14" s="292"/>
      <c r="AK14" s="292"/>
      <c r="AL14" s="293"/>
      <c r="AM14" s="291"/>
      <c r="AN14" s="292"/>
      <c r="AO14" s="292"/>
      <c r="AP14" s="293"/>
      <c r="AQ14" s="291"/>
      <c r="AR14" s="292"/>
      <c r="AS14" s="292"/>
      <c r="AT14" s="293"/>
      <c r="AU14" s="291"/>
      <c r="AV14" s="300"/>
      <c r="AW14" s="292"/>
      <c r="AX14" s="301"/>
      <c r="AY14" s="68"/>
      <c r="AZ14" s="68"/>
      <c r="BA14" s="68"/>
      <c r="BB14" s="68"/>
    </row>
    <row r="15" spans="1:54" s="68" customFormat="1" ht="12.75" x14ac:dyDescent="0.25">
      <c r="A15" s="891"/>
      <c r="B15" s="893"/>
      <c r="C15" s="302"/>
      <c r="D15" s="303"/>
      <c r="E15" s="303"/>
      <c r="F15" s="407"/>
      <c r="G15" s="737"/>
      <c r="H15" s="764"/>
      <c r="I15" s="766"/>
      <c r="J15" s="763">
        <v>1</v>
      </c>
      <c r="K15" s="408"/>
      <c r="L15" s="303"/>
      <c r="M15" s="303"/>
      <c r="N15" s="304"/>
      <c r="O15" s="302"/>
      <c r="P15" s="303"/>
      <c r="Q15" s="303"/>
      <c r="R15" s="304"/>
      <c r="S15" s="698"/>
      <c r="T15" s="303"/>
      <c r="U15" s="303"/>
      <c r="V15" s="304"/>
      <c r="W15" s="302"/>
      <c r="X15" s="303"/>
      <c r="Y15" s="303"/>
      <c r="Z15" s="698"/>
      <c r="AA15" s="302"/>
      <c r="AB15" s="303"/>
      <c r="AC15" s="303"/>
      <c r="AD15" s="407"/>
      <c r="AE15" s="302"/>
      <c r="AF15" s="698"/>
      <c r="AG15" s="303"/>
      <c r="AH15" s="304"/>
      <c r="AI15" s="408"/>
      <c r="AJ15" s="303"/>
      <c r="AK15" s="303"/>
      <c r="AL15" s="304"/>
      <c r="AM15" s="302"/>
      <c r="AN15" s="303"/>
      <c r="AO15" s="303"/>
      <c r="AP15" s="304"/>
      <c r="AQ15" s="302"/>
      <c r="AR15" s="303"/>
      <c r="AS15" s="303"/>
      <c r="AT15" s="304"/>
      <c r="AU15" s="302"/>
      <c r="AV15" s="308"/>
      <c r="AW15" s="303"/>
      <c r="AX15" s="309"/>
    </row>
    <row r="16" spans="1:54" ht="12.75" x14ac:dyDescent="0.25">
      <c r="A16" s="890">
        <f>+A14+1</f>
        <v>7</v>
      </c>
      <c r="B16" s="892" t="s">
        <v>66</v>
      </c>
      <c r="C16" s="318"/>
      <c r="D16" s="292"/>
      <c r="E16" s="292"/>
      <c r="F16" s="409"/>
      <c r="G16" s="291"/>
      <c r="H16" s="292"/>
      <c r="I16" s="292"/>
      <c r="J16" s="293"/>
      <c r="K16" s="410"/>
      <c r="L16" s="292"/>
      <c r="M16" s="292"/>
      <c r="N16" s="293"/>
      <c r="O16" s="291"/>
      <c r="P16" s="292"/>
      <c r="Q16" s="292"/>
      <c r="R16" s="293"/>
      <c r="S16" s="296"/>
      <c r="T16" s="294"/>
      <c r="U16" s="294"/>
      <c r="V16" s="295"/>
      <c r="W16" s="291"/>
      <c r="X16" s="292"/>
      <c r="Y16" s="292"/>
      <c r="Z16" s="293"/>
      <c r="AA16" s="291"/>
      <c r="AB16" s="292"/>
      <c r="AC16" s="292"/>
      <c r="AD16" s="409"/>
      <c r="AE16" s="291"/>
      <c r="AF16" s="292"/>
      <c r="AG16" s="292"/>
      <c r="AH16" s="293"/>
      <c r="AI16" s="410"/>
      <c r="AJ16" s="292"/>
      <c r="AK16" s="292"/>
      <c r="AL16" s="293"/>
      <c r="AM16" s="291"/>
      <c r="AN16" s="292"/>
      <c r="AO16" s="292"/>
      <c r="AP16" s="293"/>
      <c r="AQ16" s="291"/>
      <c r="AR16" s="292"/>
      <c r="AS16" s="292"/>
      <c r="AT16" s="293"/>
      <c r="AU16" s="291"/>
      <c r="AV16" s="300"/>
      <c r="AW16" s="300"/>
      <c r="AX16" s="301"/>
      <c r="AY16" s="68"/>
      <c r="AZ16" s="68"/>
      <c r="BA16" s="68"/>
      <c r="BB16" s="68"/>
    </row>
    <row r="17" spans="1:54" s="68" customFormat="1" ht="12.75" x14ac:dyDescent="0.25">
      <c r="A17" s="891"/>
      <c r="B17" s="893"/>
      <c r="C17" s="319"/>
      <c r="D17" s="303"/>
      <c r="E17" s="303"/>
      <c r="F17" s="407"/>
      <c r="G17" s="302"/>
      <c r="H17" s="303"/>
      <c r="I17" s="303"/>
      <c r="J17" s="699"/>
      <c r="K17" s="408"/>
      <c r="L17" s="303"/>
      <c r="M17" s="303"/>
      <c r="N17" s="304"/>
      <c r="O17" s="302"/>
      <c r="P17" s="303"/>
      <c r="Q17" s="303"/>
      <c r="R17" s="304"/>
      <c r="S17" s="943">
        <v>1</v>
      </c>
      <c r="T17" s="824"/>
      <c r="U17" s="824"/>
      <c r="V17" s="944"/>
      <c r="W17" s="302"/>
      <c r="X17" s="303"/>
      <c r="Y17" s="303"/>
      <c r="Z17" s="304"/>
      <c r="AA17" s="302"/>
      <c r="AB17" s="303"/>
      <c r="AC17" s="303"/>
      <c r="AD17" s="407"/>
      <c r="AE17" s="302"/>
      <c r="AF17" s="303"/>
      <c r="AG17" s="303"/>
      <c r="AH17" s="304"/>
      <c r="AI17" s="408"/>
      <c r="AJ17" s="303"/>
      <c r="AK17" s="303"/>
      <c r="AL17" s="304"/>
      <c r="AM17" s="302"/>
      <c r="AN17" s="303"/>
      <c r="AO17" s="303"/>
      <c r="AP17" s="304"/>
      <c r="AQ17" s="302"/>
      <c r="AR17" s="303"/>
      <c r="AS17" s="303"/>
      <c r="AT17" s="304"/>
      <c r="AU17" s="302"/>
      <c r="AV17" s="308"/>
      <c r="AW17" s="308"/>
      <c r="AX17" s="309"/>
    </row>
    <row r="18" spans="1:54" ht="12.75" x14ac:dyDescent="0.25">
      <c r="A18" s="890">
        <f>+A16+1</f>
        <v>8</v>
      </c>
      <c r="B18" s="892" t="s">
        <v>136</v>
      </c>
      <c r="C18" s="318"/>
      <c r="D18" s="292"/>
      <c r="E18" s="292"/>
      <c r="F18" s="409"/>
      <c r="G18" s="291"/>
      <c r="H18" s="292"/>
      <c r="I18" s="292"/>
      <c r="J18" s="293"/>
      <c r="K18" s="410"/>
      <c r="L18" s="292"/>
      <c r="M18" s="292"/>
      <c r="N18" s="293"/>
      <c r="O18" s="291"/>
      <c r="P18" s="292"/>
      <c r="Q18" s="292"/>
      <c r="R18" s="293"/>
      <c r="S18" s="296"/>
      <c r="T18" s="294"/>
      <c r="U18" s="294"/>
      <c r="V18" s="295"/>
      <c r="W18" s="291"/>
      <c r="X18" s="292"/>
      <c r="Y18" s="292"/>
      <c r="Z18" s="293"/>
      <c r="AA18" s="291"/>
      <c r="AB18" s="292"/>
      <c r="AC18" s="292"/>
      <c r="AD18" s="409"/>
      <c r="AE18" s="291"/>
      <c r="AF18" s="292"/>
      <c r="AG18" s="292"/>
      <c r="AH18" s="293"/>
      <c r="AI18" s="410"/>
      <c r="AJ18" s="292"/>
      <c r="AK18" s="292"/>
      <c r="AL18" s="293"/>
      <c r="AM18" s="291"/>
      <c r="AN18" s="292"/>
      <c r="AO18" s="292"/>
      <c r="AP18" s="293"/>
      <c r="AQ18" s="291"/>
      <c r="AR18" s="292"/>
      <c r="AS18" s="292"/>
      <c r="AT18" s="293"/>
      <c r="AU18" s="291"/>
      <c r="AV18" s="300"/>
      <c r="AW18" s="300"/>
      <c r="AX18" s="301"/>
      <c r="AY18" s="68"/>
      <c r="AZ18" s="68"/>
      <c r="BA18" s="68"/>
      <c r="BB18" s="68"/>
    </row>
    <row r="19" spans="1:54" s="68" customFormat="1" ht="12.75" x14ac:dyDescent="0.25">
      <c r="A19" s="891"/>
      <c r="B19" s="893"/>
      <c r="C19" s="319"/>
      <c r="D19" s="303"/>
      <c r="E19" s="303"/>
      <c r="F19" s="407"/>
      <c r="G19" s="302"/>
      <c r="H19" s="303"/>
      <c r="I19" s="303"/>
      <c r="J19" s="304"/>
      <c r="K19" s="408"/>
      <c r="L19" s="303"/>
      <c r="M19" s="303"/>
      <c r="N19" s="304"/>
      <c r="O19" s="302"/>
      <c r="P19" s="303"/>
      <c r="Q19" s="303"/>
      <c r="R19" s="304"/>
      <c r="S19" s="943">
        <v>1</v>
      </c>
      <c r="T19" s="824"/>
      <c r="U19" s="824"/>
      <c r="V19" s="944"/>
      <c r="W19" s="302"/>
      <c r="X19" s="303"/>
      <c r="Y19" s="303"/>
      <c r="Z19" s="304"/>
      <c r="AA19" s="302"/>
      <c r="AB19" s="303"/>
      <c r="AC19" s="303"/>
      <c r="AD19" s="407"/>
      <c r="AE19" s="302"/>
      <c r="AF19" s="303"/>
      <c r="AG19" s="303"/>
      <c r="AH19" s="304"/>
      <c r="AI19" s="408"/>
      <c r="AJ19" s="303"/>
      <c r="AK19" s="303"/>
      <c r="AL19" s="304"/>
      <c r="AM19" s="302"/>
      <c r="AN19" s="303"/>
      <c r="AO19" s="303"/>
      <c r="AP19" s="304"/>
      <c r="AQ19" s="302"/>
      <c r="AR19" s="303"/>
      <c r="AS19" s="303"/>
      <c r="AT19" s="304"/>
      <c r="AU19" s="302"/>
      <c r="AV19" s="308"/>
      <c r="AW19" s="308"/>
      <c r="AX19" s="309"/>
    </row>
    <row r="20" spans="1:54" ht="12.75" hidden="1" x14ac:dyDescent="0.25">
      <c r="A20" s="890">
        <f>+A18+1</f>
        <v>9</v>
      </c>
      <c r="B20" s="956" t="s">
        <v>137</v>
      </c>
      <c r="C20" s="318"/>
      <c r="D20" s="292"/>
      <c r="E20" s="292"/>
      <c r="F20" s="409"/>
      <c r="G20" s="291"/>
      <c r="H20" s="292"/>
      <c r="I20" s="292"/>
      <c r="J20" s="293"/>
      <c r="K20" s="410"/>
      <c r="L20" s="292"/>
      <c r="M20" s="292"/>
      <c r="N20" s="293"/>
      <c r="O20" s="291"/>
      <c r="P20" s="292"/>
      <c r="Q20" s="292"/>
      <c r="R20" s="293"/>
      <c r="S20" s="296"/>
      <c r="T20" s="294"/>
      <c r="U20" s="294"/>
      <c r="V20" s="295"/>
      <c r="W20" s="291"/>
      <c r="X20" s="292"/>
      <c r="Y20" s="292"/>
      <c r="Z20" s="293"/>
      <c r="AA20" s="291"/>
      <c r="AB20" s="292"/>
      <c r="AC20" s="292"/>
      <c r="AD20" s="409"/>
      <c r="AE20" s="291"/>
      <c r="AF20" s="292"/>
      <c r="AG20" s="292"/>
      <c r="AH20" s="293"/>
      <c r="AI20" s="410"/>
      <c r="AJ20" s="292"/>
      <c r="AK20" s="292"/>
      <c r="AL20" s="293"/>
      <c r="AM20" s="291"/>
      <c r="AN20" s="292"/>
      <c r="AO20" s="292"/>
      <c r="AP20" s="293"/>
      <c r="AQ20" s="291"/>
      <c r="AR20" s="292"/>
      <c r="AS20" s="292"/>
      <c r="AT20" s="293"/>
      <c r="AU20" s="291"/>
      <c r="AV20" s="300"/>
      <c r="AW20" s="300"/>
      <c r="AX20" s="301"/>
      <c r="AY20" s="68"/>
      <c r="AZ20" s="68"/>
      <c r="BA20" s="68"/>
      <c r="BB20" s="68"/>
    </row>
    <row r="21" spans="1:54" s="68" customFormat="1" ht="12.75" hidden="1" x14ac:dyDescent="0.25">
      <c r="A21" s="891"/>
      <c r="B21" s="957"/>
      <c r="C21" s="319"/>
      <c r="D21" s="303"/>
      <c r="E21" s="303"/>
      <c r="F21" s="407"/>
      <c r="G21" s="702"/>
      <c r="H21" s="303"/>
      <c r="I21" s="303"/>
      <c r="J21" s="304"/>
      <c r="K21" s="408"/>
      <c r="L21" s="303"/>
      <c r="M21" s="303"/>
      <c r="N21" s="304"/>
      <c r="O21" s="302"/>
      <c r="P21" s="303"/>
      <c r="Q21" s="303"/>
      <c r="R21" s="304"/>
      <c r="S21" s="302"/>
      <c r="T21" s="303"/>
      <c r="U21" s="303"/>
      <c r="V21" s="304"/>
      <c r="W21" s="302"/>
      <c r="X21" s="303"/>
      <c r="Y21" s="303"/>
      <c r="Z21" s="304"/>
      <c r="AA21" s="302"/>
      <c r="AB21" s="303"/>
      <c r="AC21" s="303"/>
      <c r="AD21" s="407"/>
      <c r="AE21" s="302"/>
      <c r="AF21" s="303"/>
      <c r="AG21" s="698"/>
      <c r="AH21" s="304"/>
      <c r="AI21" s="408"/>
      <c r="AJ21" s="303"/>
      <c r="AK21" s="303"/>
      <c r="AL21" s="304"/>
      <c r="AM21" s="302"/>
      <c r="AN21" s="303"/>
      <c r="AO21" s="303"/>
      <c r="AP21" s="304"/>
      <c r="AQ21" s="302"/>
      <c r="AR21" s="303"/>
      <c r="AS21" s="303"/>
      <c r="AT21" s="304"/>
      <c r="AU21" s="302"/>
      <c r="AV21" s="308"/>
      <c r="AW21" s="308"/>
      <c r="AX21" s="309"/>
    </row>
    <row r="22" spans="1:54" ht="12.75" hidden="1" x14ac:dyDescent="0.25">
      <c r="A22" s="890">
        <f>+A20+1</f>
        <v>10</v>
      </c>
      <c r="B22" s="892" t="s">
        <v>138</v>
      </c>
      <c r="C22" s="318"/>
      <c r="D22" s="292"/>
      <c r="E22" s="292"/>
      <c r="F22" s="409"/>
      <c r="G22" s="291"/>
      <c r="H22" s="292"/>
      <c r="I22" s="292"/>
      <c r="J22" s="293"/>
      <c r="K22" s="410"/>
      <c r="L22" s="292"/>
      <c r="M22" s="292"/>
      <c r="N22" s="293"/>
      <c r="O22" s="291"/>
      <c r="P22" s="292"/>
      <c r="Q22" s="292"/>
      <c r="R22" s="293"/>
      <c r="S22" s="296"/>
      <c r="T22" s="294"/>
      <c r="U22" s="294"/>
      <c r="V22" s="295"/>
      <c r="W22" s="291"/>
      <c r="X22" s="292"/>
      <c r="Y22" s="292"/>
      <c r="Z22" s="293"/>
      <c r="AA22" s="291"/>
      <c r="AB22" s="292"/>
      <c r="AC22" s="292"/>
      <c r="AD22" s="409"/>
      <c r="AE22" s="291"/>
      <c r="AF22" s="292"/>
      <c r="AG22" s="292"/>
      <c r="AH22" s="293"/>
      <c r="AI22" s="410"/>
      <c r="AJ22" s="292"/>
      <c r="AK22" s="292"/>
      <c r="AL22" s="293"/>
      <c r="AM22" s="291"/>
      <c r="AN22" s="292"/>
      <c r="AO22" s="292"/>
      <c r="AP22" s="293"/>
      <c r="AQ22" s="291"/>
      <c r="AR22" s="292"/>
      <c r="AS22" s="292"/>
      <c r="AT22" s="293"/>
      <c r="AU22" s="291"/>
      <c r="AV22" s="300"/>
      <c r="AW22" s="300"/>
      <c r="AX22" s="301"/>
      <c r="AY22" s="68"/>
      <c r="AZ22" s="68"/>
      <c r="BA22" s="68"/>
      <c r="BB22" s="68"/>
    </row>
    <row r="23" spans="1:54" s="68" customFormat="1" ht="12.75" hidden="1" x14ac:dyDescent="0.25">
      <c r="A23" s="891"/>
      <c r="B23" s="893"/>
      <c r="C23" s="319"/>
      <c r="D23" s="303"/>
      <c r="E23" s="303"/>
      <c r="F23" s="407"/>
      <c r="G23" s="302"/>
      <c r="H23" s="303"/>
      <c r="I23" s="303"/>
      <c r="J23" s="304"/>
      <c r="K23" s="408"/>
      <c r="L23" s="303"/>
      <c r="M23" s="303"/>
      <c r="N23" s="304"/>
      <c r="O23" s="302"/>
      <c r="P23" s="303"/>
      <c r="Q23" s="303"/>
      <c r="R23" s="304"/>
      <c r="S23" s="302"/>
      <c r="T23" s="303"/>
      <c r="U23" s="303"/>
      <c r="V23" s="304"/>
      <c r="W23" s="302"/>
      <c r="X23" s="303"/>
      <c r="Y23" s="303"/>
      <c r="Z23" s="304"/>
      <c r="AA23" s="302"/>
      <c r="AB23" s="303"/>
      <c r="AC23" s="303"/>
      <c r="AD23" s="407"/>
      <c r="AE23" s="302"/>
      <c r="AF23" s="303"/>
      <c r="AG23" s="303"/>
      <c r="AH23" s="304"/>
      <c r="AI23" s="408"/>
      <c r="AJ23" s="303"/>
      <c r="AK23" s="303"/>
      <c r="AL23" s="304"/>
      <c r="AM23" s="302"/>
      <c r="AN23" s="303"/>
      <c r="AO23" s="303"/>
      <c r="AP23" s="304"/>
      <c r="AQ23" s="302"/>
      <c r="AR23" s="303"/>
      <c r="AS23" s="303"/>
      <c r="AT23" s="304"/>
      <c r="AU23" s="302"/>
      <c r="AV23" s="308"/>
      <c r="AW23" s="308"/>
      <c r="AX23" s="309"/>
    </row>
    <row r="24" spans="1:54" ht="12.75" x14ac:dyDescent="0.25">
      <c r="A24" s="890">
        <f>+A18+1</f>
        <v>9</v>
      </c>
      <c r="B24" s="892" t="s">
        <v>62</v>
      </c>
      <c r="C24" s="291"/>
      <c r="D24" s="292"/>
      <c r="E24" s="292"/>
      <c r="F24" s="409"/>
      <c r="G24" s="291"/>
      <c r="H24" s="292"/>
      <c r="I24" s="292"/>
      <c r="J24" s="293"/>
      <c r="K24" s="410"/>
      <c r="L24" s="292"/>
      <c r="M24" s="292"/>
      <c r="N24" s="293"/>
      <c r="O24" s="291"/>
      <c r="P24" s="292"/>
      <c r="Q24" s="292"/>
      <c r="R24" s="293"/>
      <c r="S24" s="296"/>
      <c r="T24" s="294"/>
      <c r="U24" s="294"/>
      <c r="V24" s="295"/>
      <c r="W24" s="291"/>
      <c r="X24" s="292"/>
      <c r="Y24" s="292"/>
      <c r="Z24" s="293"/>
      <c r="AA24" s="291"/>
      <c r="AB24" s="292"/>
      <c r="AC24" s="292"/>
      <c r="AD24" s="409"/>
      <c r="AE24" s="291"/>
      <c r="AF24" s="292"/>
      <c r="AG24" s="292"/>
      <c r="AH24" s="293"/>
      <c r="AI24" s="411"/>
      <c r="AJ24" s="298"/>
      <c r="AK24" s="298"/>
      <c r="AL24" s="299"/>
      <c r="AM24" s="291"/>
      <c r="AN24" s="292"/>
      <c r="AO24" s="292"/>
      <c r="AP24" s="293"/>
      <c r="AQ24" s="291"/>
      <c r="AR24" s="292"/>
      <c r="AS24" s="292"/>
      <c r="AT24" s="293"/>
      <c r="AU24" s="291"/>
      <c r="AV24" s="300"/>
      <c r="AW24" s="300"/>
      <c r="AX24" s="337"/>
      <c r="AY24" s="68"/>
      <c r="AZ24" s="68"/>
      <c r="BA24" s="68"/>
      <c r="BB24" s="68"/>
    </row>
    <row r="25" spans="1:54" s="68" customFormat="1" ht="12.75" x14ac:dyDescent="0.25">
      <c r="A25" s="891"/>
      <c r="B25" s="893"/>
      <c r="C25" s="302"/>
      <c r="D25" s="303"/>
      <c r="E25" s="407"/>
      <c r="F25" s="699"/>
      <c r="G25" s="302"/>
      <c r="H25" s="303"/>
      <c r="I25" s="303"/>
      <c r="J25" s="304"/>
      <c r="K25" s="408"/>
      <c r="L25" s="303"/>
      <c r="M25" s="303"/>
      <c r="N25" s="304"/>
      <c r="O25" s="302"/>
      <c r="P25" s="303"/>
      <c r="Q25" s="303"/>
      <c r="R25" s="304"/>
      <c r="S25" s="943">
        <v>1</v>
      </c>
      <c r="T25" s="824"/>
      <c r="U25" s="824"/>
      <c r="V25" s="944"/>
      <c r="W25" s="302"/>
      <c r="X25" s="303"/>
      <c r="Y25" s="303"/>
      <c r="Z25" s="304"/>
      <c r="AA25" s="302"/>
      <c r="AB25" s="303"/>
      <c r="AC25" s="303"/>
      <c r="AD25" s="407"/>
      <c r="AE25" s="302"/>
      <c r="AF25" s="303"/>
      <c r="AG25" s="303"/>
      <c r="AH25" s="699"/>
      <c r="AI25" s="412"/>
      <c r="AJ25" s="306"/>
      <c r="AK25" s="306"/>
      <c r="AL25" s="307"/>
      <c r="AM25" s="302"/>
      <c r="AN25" s="303"/>
      <c r="AO25" s="303"/>
      <c r="AP25" s="304"/>
      <c r="AQ25" s="302"/>
      <c r="AR25" s="303"/>
      <c r="AS25" s="303"/>
      <c r="AT25" s="304"/>
      <c r="AU25" s="302"/>
      <c r="AV25" s="308"/>
      <c r="AW25" s="308"/>
      <c r="AX25" s="338"/>
    </row>
    <row r="26" spans="1:54" ht="12.75" hidden="1" x14ac:dyDescent="0.25">
      <c r="A26" s="890">
        <f>+A24+1</f>
        <v>10</v>
      </c>
      <c r="B26" s="958" t="s">
        <v>177</v>
      </c>
      <c r="C26" s="291"/>
      <c r="D26" s="292"/>
      <c r="E26" s="292"/>
      <c r="F26" s="409"/>
      <c r="G26" s="291"/>
      <c r="H26" s="292"/>
      <c r="I26" s="292"/>
      <c r="J26" s="293"/>
      <c r="K26" s="410"/>
      <c r="L26" s="292"/>
      <c r="M26" s="292"/>
      <c r="N26" s="293"/>
      <c r="O26" s="291"/>
      <c r="P26" s="292"/>
      <c r="Q26" s="292"/>
      <c r="R26" s="293"/>
      <c r="S26" s="291"/>
      <c r="T26" s="292"/>
      <c r="U26" s="292"/>
      <c r="V26" s="293"/>
      <c r="W26" s="291"/>
      <c r="X26" s="292"/>
      <c r="Y26" s="292"/>
      <c r="Z26" s="293"/>
      <c r="AA26" s="291"/>
      <c r="AB26" s="292"/>
      <c r="AC26" s="292"/>
      <c r="AD26" s="409"/>
      <c r="AE26" s="296"/>
      <c r="AF26" s="294"/>
      <c r="AG26" s="294"/>
      <c r="AH26" s="295"/>
      <c r="AI26" s="411"/>
      <c r="AJ26" s="298"/>
      <c r="AK26" s="298"/>
      <c r="AL26" s="299"/>
      <c r="AM26" s="291"/>
      <c r="AN26" s="292"/>
      <c r="AO26" s="292"/>
      <c r="AP26" s="293"/>
      <c r="AQ26" s="291"/>
      <c r="AR26" s="292"/>
      <c r="AS26" s="292"/>
      <c r="AT26" s="293"/>
      <c r="AU26" s="291"/>
      <c r="AV26" s="292"/>
      <c r="AW26" s="300"/>
      <c r="AX26" s="301"/>
      <c r="AY26" s="68"/>
      <c r="AZ26" s="68"/>
      <c r="BA26" s="68"/>
      <c r="BB26" s="68"/>
    </row>
    <row r="27" spans="1:54" s="68" customFormat="1" ht="12.75" hidden="1" x14ac:dyDescent="0.25">
      <c r="A27" s="891"/>
      <c r="B27" s="893"/>
      <c r="C27" s="302"/>
      <c r="D27" s="303"/>
      <c r="E27" s="303"/>
      <c r="F27" s="407"/>
      <c r="G27" s="302"/>
      <c r="H27" s="303"/>
      <c r="I27" s="303"/>
      <c r="J27" s="304"/>
      <c r="K27" s="408"/>
      <c r="L27" s="303"/>
      <c r="M27" s="303"/>
      <c r="N27" s="304"/>
      <c r="O27" s="302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4"/>
      <c r="AA27" s="302"/>
      <c r="AB27" s="303"/>
      <c r="AC27" s="303"/>
      <c r="AD27" s="407"/>
      <c r="AE27" s="302"/>
      <c r="AF27" s="303"/>
      <c r="AG27" s="303"/>
      <c r="AH27" s="304"/>
      <c r="AI27" s="412"/>
      <c r="AJ27" s="306"/>
      <c r="AK27" s="306"/>
      <c r="AL27" s="307"/>
      <c r="AM27" s="302"/>
      <c r="AN27" s="303"/>
      <c r="AO27" s="303"/>
      <c r="AP27" s="304"/>
      <c r="AQ27" s="302"/>
      <c r="AR27" s="303"/>
      <c r="AS27" s="303"/>
      <c r="AT27" s="304"/>
      <c r="AU27" s="302"/>
      <c r="AV27" s="303"/>
      <c r="AW27" s="308"/>
      <c r="AX27" s="309"/>
    </row>
    <row r="28" spans="1:54" ht="12.75" hidden="1" x14ac:dyDescent="0.25">
      <c r="A28" s="890">
        <f>+A26+1</f>
        <v>11</v>
      </c>
      <c r="B28" s="958" t="s">
        <v>176</v>
      </c>
      <c r="C28" s="291"/>
      <c r="D28" s="292"/>
      <c r="E28" s="292"/>
      <c r="F28" s="409"/>
      <c r="G28" s="291"/>
      <c r="H28" s="292"/>
      <c r="I28" s="292"/>
      <c r="J28" s="293"/>
      <c r="K28" s="410"/>
      <c r="L28" s="292"/>
      <c r="M28" s="292"/>
      <c r="N28" s="293"/>
      <c r="O28" s="291"/>
      <c r="P28" s="292"/>
      <c r="Q28" s="292"/>
      <c r="R28" s="293"/>
      <c r="S28" s="291"/>
      <c r="T28" s="292"/>
      <c r="U28" s="292"/>
      <c r="V28" s="293"/>
      <c r="W28" s="291"/>
      <c r="X28" s="292"/>
      <c r="Y28" s="292"/>
      <c r="Z28" s="293"/>
      <c r="AA28" s="297"/>
      <c r="AB28" s="298"/>
      <c r="AC28" s="298"/>
      <c r="AD28" s="413"/>
      <c r="AE28" s="296"/>
      <c r="AF28" s="294"/>
      <c r="AG28" s="294"/>
      <c r="AH28" s="295"/>
      <c r="AI28" s="410"/>
      <c r="AJ28" s="292"/>
      <c r="AK28" s="292"/>
      <c r="AL28" s="293"/>
      <c r="AM28" s="291"/>
      <c r="AN28" s="292"/>
      <c r="AO28" s="292"/>
      <c r="AP28" s="293"/>
      <c r="AQ28" s="291"/>
      <c r="AR28" s="292"/>
      <c r="AS28" s="292"/>
      <c r="AT28" s="293"/>
      <c r="AU28" s="291"/>
      <c r="AV28" s="300"/>
      <c r="AW28" s="292"/>
      <c r="AX28" s="301"/>
      <c r="AY28" s="68"/>
      <c r="AZ28" s="68"/>
      <c r="BA28" s="68"/>
      <c r="BB28" s="68"/>
    </row>
    <row r="29" spans="1:54" s="68" customFormat="1" ht="12.75" hidden="1" x14ac:dyDescent="0.25">
      <c r="A29" s="891"/>
      <c r="B29" s="893"/>
      <c r="C29" s="350"/>
      <c r="D29" s="348"/>
      <c r="E29" s="348"/>
      <c r="F29" s="414"/>
      <c r="G29" s="350"/>
      <c r="H29" s="348"/>
      <c r="I29" s="348"/>
      <c r="J29" s="349"/>
      <c r="K29" s="415"/>
      <c r="L29" s="348"/>
      <c r="M29" s="348"/>
      <c r="N29" s="349"/>
      <c r="O29" s="350"/>
      <c r="P29" s="348"/>
      <c r="Q29" s="348"/>
      <c r="R29" s="349"/>
      <c r="S29" s="350"/>
      <c r="T29" s="348"/>
      <c r="U29" s="348"/>
      <c r="V29" s="349"/>
      <c r="W29" s="350"/>
      <c r="X29" s="348"/>
      <c r="Y29" s="348"/>
      <c r="Z29" s="349"/>
      <c r="AA29" s="364"/>
      <c r="AB29" s="365"/>
      <c r="AC29" s="365"/>
      <c r="AD29" s="416"/>
      <c r="AE29" s="350"/>
      <c r="AF29" s="348"/>
      <c r="AG29" s="348"/>
      <c r="AH29" s="349"/>
      <c r="AI29" s="415"/>
      <c r="AJ29" s="348"/>
      <c r="AK29" s="348"/>
      <c r="AL29" s="349"/>
      <c r="AM29" s="350"/>
      <c r="AN29" s="348"/>
      <c r="AO29" s="348"/>
      <c r="AP29" s="349"/>
      <c r="AQ29" s="350"/>
      <c r="AR29" s="348"/>
      <c r="AS29" s="348"/>
      <c r="AT29" s="349"/>
      <c r="AU29" s="350"/>
      <c r="AV29" s="351"/>
      <c r="AW29" s="348"/>
      <c r="AX29" s="352"/>
    </row>
    <row r="30" spans="1:54" ht="12.75" x14ac:dyDescent="0.25">
      <c r="A30" s="890">
        <f>+A24+1</f>
        <v>10</v>
      </c>
      <c r="B30" s="892" t="s">
        <v>63</v>
      </c>
      <c r="C30" s="291"/>
      <c r="D30" s="292"/>
      <c r="E30" s="292"/>
      <c r="F30" s="409"/>
      <c r="G30" s="291"/>
      <c r="H30" s="292"/>
      <c r="I30" s="292"/>
      <c r="J30" s="293"/>
      <c r="K30" s="410"/>
      <c r="L30" s="292"/>
      <c r="M30" s="292"/>
      <c r="N30" s="293"/>
      <c r="O30" s="291"/>
      <c r="P30" s="292"/>
      <c r="Q30" s="292"/>
      <c r="R30" s="293"/>
      <c r="S30" s="291"/>
      <c r="T30" s="292"/>
      <c r="U30" s="292"/>
      <c r="V30" s="293"/>
      <c r="W30" s="291"/>
      <c r="X30" s="292"/>
      <c r="Y30" s="292"/>
      <c r="Z30" s="293"/>
      <c r="AA30" s="291"/>
      <c r="AB30" s="292"/>
      <c r="AC30" s="292"/>
      <c r="AD30" s="409"/>
      <c r="AE30" s="296"/>
      <c r="AF30" s="294"/>
      <c r="AG30" s="294"/>
      <c r="AH30" s="295"/>
      <c r="AI30" s="410"/>
      <c r="AJ30" s="292"/>
      <c r="AK30" s="292"/>
      <c r="AL30" s="293"/>
      <c r="AM30" s="291"/>
      <c r="AN30" s="292"/>
      <c r="AO30" s="292"/>
      <c r="AP30" s="293"/>
      <c r="AQ30" s="291"/>
      <c r="AR30" s="292"/>
      <c r="AS30" s="292"/>
      <c r="AT30" s="293"/>
      <c r="AU30" s="291"/>
      <c r="AV30" s="300"/>
      <c r="AW30" s="300"/>
      <c r="AX30" s="337"/>
      <c r="AY30" s="68"/>
      <c r="AZ30" s="68"/>
      <c r="BA30" s="68"/>
      <c r="BB30" s="68"/>
    </row>
    <row r="31" spans="1:54" s="68" customFormat="1" ht="12.75" x14ac:dyDescent="0.25">
      <c r="A31" s="891"/>
      <c r="B31" s="893"/>
      <c r="C31" s="350"/>
      <c r="D31" s="348"/>
      <c r="E31" s="348"/>
      <c r="F31" s="414"/>
      <c r="G31" s="702"/>
      <c r="H31" s="348"/>
      <c r="I31" s="348"/>
      <c r="J31" s="349"/>
      <c r="K31" s="415"/>
      <c r="L31" s="348"/>
      <c r="M31" s="348"/>
      <c r="N31" s="414"/>
      <c r="O31" s="350"/>
      <c r="P31" s="348"/>
      <c r="Q31" s="348"/>
      <c r="R31" s="349"/>
      <c r="S31" s="415"/>
      <c r="T31" s="348"/>
      <c r="U31" s="348"/>
      <c r="V31" s="698"/>
      <c r="W31" s="350"/>
      <c r="X31" s="348"/>
      <c r="Y31" s="348"/>
      <c r="Z31" s="349"/>
      <c r="AA31" s="415"/>
      <c r="AB31" s="348"/>
      <c r="AC31" s="348"/>
      <c r="AD31" s="414"/>
      <c r="AE31" s="940">
        <v>1</v>
      </c>
      <c r="AF31" s="941"/>
      <c r="AG31" s="941"/>
      <c r="AH31" s="942"/>
      <c r="AI31" s="415"/>
      <c r="AJ31" s="348"/>
      <c r="AK31" s="348"/>
      <c r="AL31" s="414"/>
      <c r="AM31" s="350"/>
      <c r="AN31" s="348"/>
      <c r="AO31" s="348"/>
      <c r="AP31" s="349"/>
      <c r="AQ31" s="415"/>
      <c r="AR31" s="348"/>
      <c r="AS31" s="348"/>
      <c r="AT31" s="414"/>
      <c r="AU31" s="350"/>
      <c r="AV31" s="351"/>
      <c r="AW31" s="351"/>
      <c r="AX31" s="417"/>
    </row>
    <row r="32" spans="1:54" ht="12.75" x14ac:dyDescent="0.25">
      <c r="A32" s="890">
        <f>A30+1</f>
        <v>11</v>
      </c>
      <c r="B32" s="892" t="s">
        <v>134</v>
      </c>
      <c r="C32" s="291"/>
      <c r="D32" s="292"/>
      <c r="E32" s="292"/>
      <c r="F32" s="409"/>
      <c r="G32" s="291"/>
      <c r="H32" s="292"/>
      <c r="I32" s="292"/>
      <c r="J32" s="293"/>
      <c r="K32" s="410"/>
      <c r="L32" s="292"/>
      <c r="M32" s="292"/>
      <c r="N32" s="409"/>
      <c r="O32" s="291"/>
      <c r="P32" s="292"/>
      <c r="Q32" s="292"/>
      <c r="R32" s="293"/>
      <c r="S32" s="410"/>
      <c r="T32" s="292"/>
      <c r="U32" s="292"/>
      <c r="V32" s="409"/>
      <c r="W32" s="291"/>
      <c r="X32" s="292"/>
      <c r="Y32" s="292"/>
      <c r="Z32" s="293"/>
      <c r="AA32" s="410"/>
      <c r="AB32" s="292"/>
      <c r="AC32" s="292"/>
      <c r="AD32" s="409"/>
      <c r="AE32" s="296"/>
      <c r="AF32" s="294"/>
      <c r="AG32" s="294"/>
      <c r="AH32" s="295"/>
      <c r="AI32" s="410"/>
      <c r="AJ32" s="292"/>
      <c r="AK32" s="292"/>
      <c r="AL32" s="409"/>
      <c r="AM32" s="291"/>
      <c r="AN32" s="292"/>
      <c r="AO32" s="292"/>
      <c r="AP32" s="293"/>
      <c r="AQ32" s="410"/>
      <c r="AR32" s="292"/>
      <c r="AS32" s="292"/>
      <c r="AT32" s="409"/>
      <c r="AU32" s="291"/>
      <c r="AV32" s="300"/>
      <c r="AW32" s="300"/>
      <c r="AX32" s="337"/>
      <c r="AY32" s="68"/>
      <c r="AZ32" s="68"/>
      <c r="BA32" s="68"/>
      <c r="BB32" s="68"/>
    </row>
    <row r="33" spans="1:54" s="68" customFormat="1" ht="12.75" x14ac:dyDescent="0.25">
      <c r="A33" s="891"/>
      <c r="B33" s="893"/>
      <c r="C33" s="350"/>
      <c r="D33" s="348"/>
      <c r="E33" s="348"/>
      <c r="F33" s="414"/>
      <c r="G33" s="350"/>
      <c r="H33" s="348"/>
      <c r="I33" s="348"/>
      <c r="J33" s="349"/>
      <c r="K33" s="415"/>
      <c r="L33" s="473"/>
      <c r="M33" s="348"/>
      <c r="N33" s="414"/>
      <c r="O33" s="350"/>
      <c r="P33" s="348"/>
      <c r="Q33" s="348"/>
      <c r="R33" s="349"/>
      <c r="S33" s="415"/>
      <c r="T33" s="348"/>
      <c r="U33" s="348"/>
      <c r="V33" s="414"/>
      <c r="W33" s="350"/>
      <c r="X33" s="348"/>
      <c r="Y33" s="348"/>
      <c r="Z33" s="349"/>
      <c r="AA33" s="415"/>
      <c r="AB33" s="348"/>
      <c r="AC33" s="348"/>
      <c r="AD33" s="414"/>
      <c r="AE33" s="940">
        <v>1</v>
      </c>
      <c r="AF33" s="941"/>
      <c r="AG33" s="941"/>
      <c r="AH33" s="942"/>
      <c r="AI33" s="415"/>
      <c r="AJ33" s="348"/>
      <c r="AK33" s="348"/>
      <c r="AL33" s="414"/>
      <c r="AM33" s="350"/>
      <c r="AN33" s="348"/>
      <c r="AO33" s="348"/>
      <c r="AP33" s="349"/>
      <c r="AQ33" s="415"/>
      <c r="AR33" s="348"/>
      <c r="AS33" s="348"/>
      <c r="AT33" s="414"/>
      <c r="AU33" s="350"/>
      <c r="AV33" s="351"/>
      <c r="AW33" s="351"/>
      <c r="AX33" s="417"/>
    </row>
    <row r="34" spans="1:54" ht="12.75" x14ac:dyDescent="0.25">
      <c r="A34" s="890">
        <f>A32+1</f>
        <v>12</v>
      </c>
      <c r="B34" s="892" t="s">
        <v>135</v>
      </c>
      <c r="C34" s="291"/>
      <c r="D34" s="292"/>
      <c r="E34" s="292"/>
      <c r="F34" s="409"/>
      <c r="G34" s="291"/>
      <c r="H34" s="292"/>
      <c r="I34" s="292"/>
      <c r="J34" s="293"/>
      <c r="K34" s="410"/>
      <c r="L34" s="292"/>
      <c r="M34" s="292"/>
      <c r="N34" s="409"/>
      <c r="O34" s="291"/>
      <c r="P34" s="292"/>
      <c r="Q34" s="292"/>
      <c r="R34" s="293"/>
      <c r="S34" s="410"/>
      <c r="T34" s="292"/>
      <c r="U34" s="292"/>
      <c r="V34" s="409"/>
      <c r="W34" s="291"/>
      <c r="X34" s="292"/>
      <c r="Y34" s="292"/>
      <c r="Z34" s="293"/>
      <c r="AA34" s="410"/>
      <c r="AB34" s="292"/>
      <c r="AC34" s="292"/>
      <c r="AD34" s="409"/>
      <c r="AE34" s="296"/>
      <c r="AF34" s="294"/>
      <c r="AG34" s="294"/>
      <c r="AH34" s="295"/>
      <c r="AI34" s="410"/>
      <c r="AJ34" s="292"/>
      <c r="AK34" s="292"/>
      <c r="AL34" s="409"/>
      <c r="AM34" s="291"/>
      <c r="AN34" s="292"/>
      <c r="AO34" s="292"/>
      <c r="AP34" s="293"/>
      <c r="AQ34" s="410"/>
      <c r="AR34" s="292"/>
      <c r="AS34" s="292"/>
      <c r="AT34" s="409"/>
      <c r="AU34" s="291"/>
      <c r="AV34" s="300"/>
      <c r="AW34" s="300"/>
      <c r="AX34" s="337"/>
      <c r="AY34" s="68"/>
      <c r="AZ34" s="68"/>
      <c r="BA34" s="68"/>
      <c r="BB34" s="68"/>
    </row>
    <row r="35" spans="1:54" s="68" customFormat="1" ht="12.75" x14ac:dyDescent="0.25">
      <c r="A35" s="891"/>
      <c r="B35" s="893"/>
      <c r="C35" s="350"/>
      <c r="D35" s="348"/>
      <c r="E35" s="348"/>
      <c r="F35" s="414"/>
      <c r="G35" s="350"/>
      <c r="H35" s="348"/>
      <c r="I35" s="348"/>
      <c r="J35" s="349"/>
      <c r="K35" s="415"/>
      <c r="L35" s="348"/>
      <c r="M35" s="348"/>
      <c r="N35" s="414"/>
      <c r="O35" s="350"/>
      <c r="P35" s="348"/>
      <c r="Q35" s="348"/>
      <c r="R35" s="349"/>
      <c r="S35" s="415"/>
      <c r="T35" s="348"/>
      <c r="U35" s="348"/>
      <c r="V35" s="414"/>
      <c r="W35" s="350"/>
      <c r="X35" s="348"/>
      <c r="Y35" s="348"/>
      <c r="Z35" s="349"/>
      <c r="AA35" s="415"/>
      <c r="AB35" s="348"/>
      <c r="AC35" s="348"/>
      <c r="AD35" s="414"/>
      <c r="AE35" s="940">
        <v>1</v>
      </c>
      <c r="AF35" s="941"/>
      <c r="AG35" s="941"/>
      <c r="AH35" s="942"/>
      <c r="AI35" s="415"/>
      <c r="AJ35" s="348"/>
      <c r="AK35" s="348"/>
      <c r="AL35" s="414"/>
      <c r="AM35" s="350"/>
      <c r="AN35" s="348"/>
      <c r="AO35" s="348"/>
      <c r="AP35" s="349"/>
      <c r="AQ35" s="415"/>
      <c r="AR35" s="348"/>
      <c r="AS35" s="348"/>
      <c r="AT35" s="414"/>
      <c r="AU35" s="350"/>
      <c r="AV35" s="351"/>
      <c r="AW35" s="351"/>
      <c r="AX35" s="417"/>
    </row>
    <row r="36" spans="1:54" ht="12.75" x14ac:dyDescent="0.25">
      <c r="A36" s="890">
        <f>A34+1</f>
        <v>13</v>
      </c>
      <c r="B36" s="892" t="s">
        <v>132</v>
      </c>
      <c r="C36" s="291"/>
      <c r="D36" s="292"/>
      <c r="E36" s="292"/>
      <c r="F36" s="409"/>
      <c r="G36" s="291"/>
      <c r="H36" s="292"/>
      <c r="I36" s="292"/>
      <c r="J36" s="293"/>
      <c r="K36" s="410"/>
      <c r="L36" s="292"/>
      <c r="M36" s="292"/>
      <c r="N36" s="409"/>
      <c r="O36" s="291"/>
      <c r="P36" s="292"/>
      <c r="Q36" s="292"/>
      <c r="R36" s="293"/>
      <c r="S36" s="410"/>
      <c r="T36" s="292"/>
      <c r="U36" s="292"/>
      <c r="V36" s="409"/>
      <c r="W36" s="291"/>
      <c r="X36" s="292"/>
      <c r="Y36" s="292"/>
      <c r="Z36" s="293"/>
      <c r="AA36" s="410"/>
      <c r="AB36" s="292"/>
      <c r="AC36" s="292"/>
      <c r="AD36" s="409"/>
      <c r="AE36" s="291"/>
      <c r="AF36" s="292"/>
      <c r="AG36" s="292"/>
      <c r="AH36" s="293"/>
      <c r="AI36" s="410"/>
      <c r="AJ36" s="292"/>
      <c r="AK36" s="292"/>
      <c r="AL36" s="409"/>
      <c r="AM36" s="291"/>
      <c r="AN36" s="292"/>
      <c r="AO36" s="292"/>
      <c r="AP36" s="293"/>
      <c r="AQ36" s="418"/>
      <c r="AR36" s="294"/>
      <c r="AS36" s="294"/>
      <c r="AT36" s="419"/>
      <c r="AU36" s="291"/>
      <c r="AV36" s="300"/>
      <c r="AW36" s="300"/>
      <c r="AX36" s="337"/>
      <c r="AY36" s="68"/>
      <c r="AZ36" s="68"/>
      <c r="BA36" s="68"/>
      <c r="BB36" s="68"/>
    </row>
    <row r="37" spans="1:54" s="68" customFormat="1" ht="12.75" x14ac:dyDescent="0.25">
      <c r="A37" s="891"/>
      <c r="B37" s="893"/>
      <c r="C37" s="350"/>
      <c r="D37" s="348"/>
      <c r="E37" s="348"/>
      <c r="F37" s="414"/>
      <c r="G37" s="350"/>
      <c r="H37" s="348"/>
      <c r="I37" s="348"/>
      <c r="J37" s="349"/>
      <c r="K37" s="415"/>
      <c r="L37" s="348"/>
      <c r="M37" s="348"/>
      <c r="N37" s="414"/>
      <c r="O37" s="350"/>
      <c r="P37" s="348"/>
      <c r="Q37" s="348"/>
      <c r="R37" s="349"/>
      <c r="S37" s="415"/>
      <c r="T37" s="348"/>
      <c r="U37" s="348"/>
      <c r="V37" s="414"/>
      <c r="W37" s="350"/>
      <c r="X37" s="348"/>
      <c r="Y37" s="348"/>
      <c r="Z37" s="349"/>
      <c r="AA37" s="415"/>
      <c r="AB37" s="348"/>
      <c r="AC37" s="348"/>
      <c r="AD37" s="414"/>
      <c r="AE37" s="350"/>
      <c r="AF37" s="348"/>
      <c r="AG37" s="348"/>
      <c r="AH37" s="349"/>
      <c r="AI37" s="415"/>
      <c r="AJ37" s="348"/>
      <c r="AK37" s="348"/>
      <c r="AL37" s="414"/>
      <c r="AM37" s="350"/>
      <c r="AN37" s="348"/>
      <c r="AO37" s="348"/>
      <c r="AP37" s="349"/>
      <c r="AQ37" s="940">
        <v>1</v>
      </c>
      <c r="AR37" s="941"/>
      <c r="AS37" s="941"/>
      <c r="AT37" s="942"/>
      <c r="AU37" s="350"/>
      <c r="AV37" s="351"/>
      <c r="AW37" s="351"/>
      <c r="AX37" s="417"/>
    </row>
    <row r="38" spans="1:54" ht="12.75" hidden="1" x14ac:dyDescent="0.25">
      <c r="A38" s="890">
        <f t="shared" ref="A38" si="0">A36+1</f>
        <v>14</v>
      </c>
      <c r="B38" s="892" t="s">
        <v>139</v>
      </c>
      <c r="C38" s="291"/>
      <c r="D38" s="292"/>
      <c r="E38" s="292"/>
      <c r="F38" s="409"/>
      <c r="G38" s="291"/>
      <c r="H38" s="292"/>
      <c r="I38" s="292"/>
      <c r="J38" s="293"/>
      <c r="K38" s="410"/>
      <c r="L38" s="292"/>
      <c r="M38" s="292"/>
      <c r="N38" s="409"/>
      <c r="O38" s="291"/>
      <c r="P38" s="292"/>
      <c r="Q38" s="292"/>
      <c r="R38" s="293"/>
      <c r="S38" s="410"/>
      <c r="T38" s="292"/>
      <c r="U38" s="292"/>
      <c r="V38" s="409"/>
      <c r="W38" s="291"/>
      <c r="X38" s="292"/>
      <c r="Y38" s="292"/>
      <c r="Z38" s="293"/>
      <c r="AA38" s="410"/>
      <c r="AB38" s="292"/>
      <c r="AC38" s="292"/>
      <c r="AD38" s="409"/>
      <c r="AE38" s="291"/>
      <c r="AF38" s="292"/>
      <c r="AG38" s="292"/>
      <c r="AH38" s="293"/>
      <c r="AI38" s="410"/>
      <c r="AJ38" s="292"/>
      <c r="AK38" s="292"/>
      <c r="AL38" s="409"/>
      <c r="AM38" s="291"/>
      <c r="AN38" s="292"/>
      <c r="AO38" s="292"/>
      <c r="AP38" s="293"/>
      <c r="AQ38" s="418"/>
      <c r="AR38" s="294"/>
      <c r="AS38" s="294"/>
      <c r="AT38" s="419"/>
      <c r="AU38" s="291"/>
      <c r="AV38" s="300"/>
      <c r="AW38" s="300"/>
      <c r="AX38" s="337"/>
      <c r="AY38" s="68"/>
      <c r="AZ38" s="68"/>
      <c r="BA38" s="68"/>
      <c r="BB38" s="68"/>
    </row>
    <row r="39" spans="1:54" s="68" customFormat="1" ht="12.75" hidden="1" x14ac:dyDescent="0.25">
      <c r="A39" s="891"/>
      <c r="B39" s="893"/>
      <c r="C39" s="350"/>
      <c r="D39" s="348"/>
      <c r="E39" s="348"/>
      <c r="F39" s="414"/>
      <c r="G39" s="350"/>
      <c r="H39" s="348"/>
      <c r="I39" s="348"/>
      <c r="J39" s="349"/>
      <c r="K39" s="415"/>
      <c r="L39" s="348"/>
      <c r="M39" s="348"/>
      <c r="N39" s="414"/>
      <c r="O39" s="350"/>
      <c r="P39" s="348"/>
      <c r="Q39" s="348"/>
      <c r="R39" s="349"/>
      <c r="S39" s="415"/>
      <c r="T39" s="348"/>
      <c r="U39" s="348"/>
      <c r="V39" s="414"/>
      <c r="W39" s="350"/>
      <c r="X39" s="348"/>
      <c r="Y39" s="348"/>
      <c r="Z39" s="349"/>
      <c r="AA39" s="415"/>
      <c r="AB39" s="348"/>
      <c r="AC39" s="348"/>
      <c r="AD39" s="414"/>
      <c r="AE39" s="350"/>
      <c r="AF39" s="348"/>
      <c r="AG39" s="348"/>
      <c r="AH39" s="349"/>
      <c r="AI39" s="415"/>
      <c r="AJ39" s="348"/>
      <c r="AK39" s="348"/>
      <c r="AL39" s="698"/>
      <c r="AM39" s="350"/>
      <c r="AN39" s="348"/>
      <c r="AO39" s="348"/>
      <c r="AP39" s="349"/>
      <c r="AQ39" s="415"/>
      <c r="AR39" s="348"/>
      <c r="AS39" s="348"/>
      <c r="AT39" s="414"/>
      <c r="AU39" s="350"/>
      <c r="AV39" s="351"/>
      <c r="AW39" s="351"/>
      <c r="AX39" s="417"/>
    </row>
    <row r="40" spans="1:54" ht="12.75" x14ac:dyDescent="0.25">
      <c r="A40" s="847">
        <f>+A36+1</f>
        <v>14</v>
      </c>
      <c r="B40" s="959" t="s">
        <v>133</v>
      </c>
      <c r="C40" s="291"/>
      <c r="D40" s="292"/>
      <c r="E40" s="292"/>
      <c r="F40" s="409"/>
      <c r="G40" s="291"/>
      <c r="H40" s="292"/>
      <c r="I40" s="292"/>
      <c r="J40" s="293"/>
      <c r="K40" s="410"/>
      <c r="L40" s="292"/>
      <c r="M40" s="292"/>
      <c r="N40" s="409"/>
      <c r="O40" s="291"/>
      <c r="P40" s="292"/>
      <c r="Q40" s="292"/>
      <c r="R40" s="293"/>
      <c r="S40" s="410"/>
      <c r="T40" s="292"/>
      <c r="U40" s="292"/>
      <c r="V40" s="409"/>
      <c r="W40" s="291"/>
      <c r="X40" s="292"/>
      <c r="Y40" s="292"/>
      <c r="Z40" s="293"/>
      <c r="AA40" s="410"/>
      <c r="AB40" s="292"/>
      <c r="AC40" s="292"/>
      <c r="AD40" s="409"/>
      <c r="AE40" s="291"/>
      <c r="AF40" s="292"/>
      <c r="AG40" s="292"/>
      <c r="AH40" s="293"/>
      <c r="AI40" s="410"/>
      <c r="AJ40" s="292"/>
      <c r="AK40" s="292"/>
      <c r="AL40" s="409"/>
      <c r="AM40" s="291"/>
      <c r="AN40" s="292"/>
      <c r="AO40" s="292"/>
      <c r="AP40" s="293"/>
      <c r="AQ40" s="418"/>
      <c r="AR40" s="294"/>
      <c r="AS40" s="294"/>
      <c r="AT40" s="419"/>
      <c r="AU40" s="291"/>
      <c r="AV40" s="300"/>
      <c r="AW40" s="300"/>
      <c r="AX40" s="337"/>
      <c r="AY40" s="68"/>
      <c r="AZ40" s="68"/>
      <c r="BA40" s="68"/>
      <c r="BB40" s="68"/>
    </row>
    <row r="41" spans="1:54" s="68" customFormat="1" ht="13.5" thickBot="1" x14ac:dyDescent="0.3">
      <c r="A41" s="926"/>
      <c r="B41" s="960"/>
      <c r="C41" s="333"/>
      <c r="D41" s="331"/>
      <c r="E41" s="331"/>
      <c r="F41" s="332"/>
      <c r="G41" s="333"/>
      <c r="H41" s="331"/>
      <c r="I41" s="331"/>
      <c r="J41" s="334"/>
      <c r="K41" s="335"/>
      <c r="L41" s="331"/>
      <c r="M41" s="331"/>
      <c r="N41" s="332"/>
      <c r="O41" s="333"/>
      <c r="P41" s="331"/>
      <c r="Q41" s="331"/>
      <c r="R41" s="334"/>
      <c r="S41" s="335"/>
      <c r="T41" s="331"/>
      <c r="U41" s="331"/>
      <c r="V41" s="332"/>
      <c r="W41" s="333"/>
      <c r="X41" s="331"/>
      <c r="Y41" s="331"/>
      <c r="Z41" s="334"/>
      <c r="AA41" s="335"/>
      <c r="AB41" s="331"/>
      <c r="AC41" s="331"/>
      <c r="AD41" s="332"/>
      <c r="AE41" s="333"/>
      <c r="AF41" s="331"/>
      <c r="AG41" s="331"/>
      <c r="AH41" s="334"/>
      <c r="AI41" s="335"/>
      <c r="AJ41" s="331"/>
      <c r="AK41" s="331"/>
      <c r="AL41" s="332"/>
      <c r="AM41" s="333"/>
      <c r="AN41" s="331"/>
      <c r="AO41" s="331"/>
      <c r="AP41" s="334"/>
      <c r="AQ41" s="940">
        <v>1</v>
      </c>
      <c r="AR41" s="941"/>
      <c r="AS41" s="941"/>
      <c r="AT41" s="942"/>
      <c r="AU41" s="333"/>
      <c r="AV41" s="420"/>
      <c r="AW41" s="420"/>
      <c r="AX41" s="421"/>
    </row>
    <row r="42" spans="1:54" ht="15.75" hidden="1" customHeight="1" thickBot="1" x14ac:dyDescent="0.3">
      <c r="A42" s="901" t="s">
        <v>69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899"/>
      <c r="AC42" s="899"/>
      <c r="AD42" s="899"/>
      <c r="AE42" s="899"/>
      <c r="AF42" s="899"/>
      <c r="AG42" s="899"/>
      <c r="AH42" s="899"/>
      <c r="AI42" s="899"/>
      <c r="AJ42" s="899"/>
      <c r="AK42" s="899"/>
      <c r="AL42" s="899"/>
      <c r="AM42" s="899"/>
      <c r="AN42" s="899"/>
      <c r="AO42" s="899"/>
      <c r="AP42" s="899"/>
      <c r="AQ42" s="899"/>
      <c r="AR42" s="899"/>
      <c r="AS42" s="899"/>
      <c r="AT42" s="899"/>
      <c r="AU42" s="899"/>
      <c r="AV42" s="899"/>
      <c r="AW42" s="899"/>
      <c r="AX42" s="900"/>
      <c r="AY42" s="68"/>
      <c r="AZ42" s="68"/>
      <c r="BA42" s="68"/>
      <c r="BB42" s="68"/>
    </row>
    <row r="43" spans="1:54" ht="12.75" hidden="1" x14ac:dyDescent="0.25">
      <c r="A43" s="128">
        <v>1</v>
      </c>
      <c r="B43" s="396"/>
      <c r="C43" s="43"/>
      <c r="D43" s="44"/>
      <c r="E43" s="44"/>
      <c r="F43" s="45"/>
      <c r="G43" s="43"/>
      <c r="H43" s="44"/>
      <c r="I43" s="44"/>
      <c r="J43" s="45"/>
      <c r="K43" s="43"/>
      <c r="L43" s="44"/>
      <c r="M43" s="44"/>
      <c r="N43" s="45"/>
      <c r="O43" s="43"/>
      <c r="P43" s="44"/>
      <c r="Q43" s="44"/>
      <c r="R43" s="45"/>
      <c r="S43" s="43"/>
      <c r="T43" s="44"/>
      <c r="U43" s="44"/>
      <c r="V43" s="45"/>
      <c r="W43" s="43"/>
      <c r="X43" s="44"/>
      <c r="Y43" s="44"/>
      <c r="Z43" s="45"/>
      <c r="AA43" s="43"/>
      <c r="AB43" s="44"/>
      <c r="AC43" s="44"/>
      <c r="AD43" s="45"/>
      <c r="AE43" s="43"/>
      <c r="AF43" s="44"/>
      <c r="AG43" s="44"/>
      <c r="AH43" s="45"/>
      <c r="AI43" s="43"/>
      <c r="AJ43" s="44"/>
      <c r="AK43" s="44"/>
      <c r="AL43" s="45"/>
      <c r="AM43" s="43"/>
      <c r="AN43" s="44"/>
      <c r="AO43" s="44"/>
      <c r="AP43" s="45"/>
      <c r="AQ43" s="43"/>
      <c r="AR43" s="44"/>
      <c r="AS43" s="44"/>
      <c r="AT43" s="45"/>
      <c r="AU43" s="43"/>
      <c r="AV43" s="69"/>
      <c r="AW43" s="69"/>
      <c r="AX43" s="90"/>
      <c r="AY43" s="68"/>
      <c r="AZ43" s="68"/>
      <c r="BA43" s="68"/>
      <c r="BB43" s="68"/>
    </row>
    <row r="44" spans="1:54" ht="12.75" hidden="1" x14ac:dyDescent="0.25">
      <c r="A44" s="129">
        <f>+A43+1</f>
        <v>2</v>
      </c>
      <c r="B44" s="397"/>
      <c r="C44" s="36"/>
      <c r="D44" s="34"/>
      <c r="E44" s="34"/>
      <c r="F44" s="35"/>
      <c r="G44" s="36"/>
      <c r="H44" s="34"/>
      <c r="I44" s="34"/>
      <c r="J44" s="35"/>
      <c r="K44" s="36"/>
      <c r="L44" s="34"/>
      <c r="M44" s="34"/>
      <c r="N44" s="35"/>
      <c r="O44" s="36"/>
      <c r="P44" s="34"/>
      <c r="Q44" s="34"/>
      <c r="R44" s="35"/>
      <c r="S44" s="36"/>
      <c r="T44" s="34"/>
      <c r="U44" s="34"/>
      <c r="V44" s="35"/>
      <c r="W44" s="36"/>
      <c r="X44" s="34"/>
      <c r="Y44" s="34"/>
      <c r="Z44" s="35"/>
      <c r="AA44" s="36"/>
      <c r="AB44" s="34"/>
      <c r="AC44" s="34"/>
      <c r="AD44" s="35"/>
      <c r="AE44" s="36"/>
      <c r="AF44" s="34"/>
      <c r="AG44" s="34"/>
      <c r="AH44" s="35"/>
      <c r="AI44" s="36"/>
      <c r="AJ44" s="34"/>
      <c r="AK44" s="34"/>
      <c r="AL44" s="35"/>
      <c r="AM44" s="36"/>
      <c r="AN44" s="34"/>
      <c r="AO44" s="34"/>
      <c r="AP44" s="35"/>
      <c r="AQ44" s="36"/>
      <c r="AR44" s="34"/>
      <c r="AS44" s="34"/>
      <c r="AT44" s="35"/>
      <c r="AU44" s="36"/>
      <c r="AV44" s="67"/>
      <c r="AW44" s="67"/>
      <c r="AX44" s="37"/>
      <c r="AY44" s="68"/>
      <c r="AZ44" s="68"/>
      <c r="BA44" s="68"/>
      <c r="BB44" s="68"/>
    </row>
    <row r="45" spans="1:54" ht="13.5" hidden="1" thickBot="1" x14ac:dyDescent="0.3">
      <c r="A45" s="132">
        <f>+A44+1</f>
        <v>3</v>
      </c>
      <c r="B45" s="398"/>
      <c r="C45" s="51"/>
      <c r="D45" s="52"/>
      <c r="E45" s="52"/>
      <c r="F45" s="53"/>
      <c r="G45" s="54"/>
      <c r="H45" s="52"/>
      <c r="I45" s="52"/>
      <c r="J45" s="53"/>
      <c r="K45" s="54"/>
      <c r="L45" s="52"/>
      <c r="M45" s="52"/>
      <c r="N45" s="53"/>
      <c r="O45" s="54"/>
      <c r="P45" s="52"/>
      <c r="Q45" s="52"/>
      <c r="R45" s="53"/>
      <c r="S45" s="54"/>
      <c r="T45" s="52"/>
      <c r="U45" s="52"/>
      <c r="V45" s="53"/>
      <c r="W45" s="54"/>
      <c r="X45" s="52"/>
      <c r="Y45" s="52"/>
      <c r="Z45" s="53"/>
      <c r="AA45" s="54"/>
      <c r="AB45" s="52"/>
      <c r="AC45" s="52"/>
      <c r="AD45" s="53"/>
      <c r="AE45" s="54"/>
      <c r="AF45" s="52"/>
      <c r="AG45" s="52"/>
      <c r="AH45" s="53"/>
      <c r="AI45" s="54"/>
      <c r="AJ45" s="52"/>
      <c r="AK45" s="52"/>
      <c r="AL45" s="53"/>
      <c r="AM45" s="54"/>
      <c r="AN45" s="52"/>
      <c r="AO45" s="52"/>
      <c r="AP45" s="53"/>
      <c r="AQ45" s="54"/>
      <c r="AR45" s="52"/>
      <c r="AS45" s="52"/>
      <c r="AT45" s="53"/>
      <c r="AU45" s="54"/>
      <c r="AV45" s="70"/>
      <c r="AW45" s="70"/>
      <c r="AX45" s="89"/>
      <c r="AY45" s="68"/>
      <c r="AZ45" s="68"/>
      <c r="BA45" s="68"/>
      <c r="BB45" s="68"/>
    </row>
    <row r="46" spans="1:54" ht="15.75" hidden="1" customHeight="1" thickBot="1" x14ac:dyDescent="0.3">
      <c r="A46" s="898" t="s">
        <v>71</v>
      </c>
      <c r="B46" s="899"/>
      <c r="C46" s="899"/>
      <c r="D46" s="899"/>
      <c r="E46" s="899"/>
      <c r="F46" s="899"/>
      <c r="G46" s="899"/>
      <c r="H46" s="899"/>
      <c r="I46" s="899"/>
      <c r="J46" s="899"/>
      <c r="K46" s="899"/>
      <c r="L46" s="899"/>
      <c r="M46" s="899"/>
      <c r="N46" s="899"/>
      <c r="O46" s="899"/>
      <c r="P46" s="899"/>
      <c r="Q46" s="899"/>
      <c r="R46" s="899"/>
      <c r="S46" s="899"/>
      <c r="T46" s="899"/>
      <c r="U46" s="899"/>
      <c r="V46" s="899"/>
      <c r="W46" s="899"/>
      <c r="X46" s="899"/>
      <c r="Y46" s="899"/>
      <c r="Z46" s="899"/>
      <c r="AA46" s="899"/>
      <c r="AB46" s="899"/>
      <c r="AC46" s="899"/>
      <c r="AD46" s="899"/>
      <c r="AE46" s="899"/>
      <c r="AF46" s="899"/>
      <c r="AG46" s="899"/>
      <c r="AH46" s="899"/>
      <c r="AI46" s="899"/>
      <c r="AJ46" s="899"/>
      <c r="AK46" s="899"/>
      <c r="AL46" s="899"/>
      <c r="AM46" s="899"/>
      <c r="AN46" s="899"/>
      <c r="AO46" s="899"/>
      <c r="AP46" s="899"/>
      <c r="AQ46" s="899"/>
      <c r="AR46" s="899"/>
      <c r="AS46" s="899"/>
      <c r="AT46" s="899"/>
      <c r="AU46" s="899"/>
      <c r="AV46" s="899"/>
      <c r="AW46" s="899"/>
      <c r="AX46" s="900"/>
      <c r="AY46" s="68"/>
      <c r="AZ46" s="68"/>
      <c r="BA46" s="68"/>
      <c r="BB46" s="68"/>
    </row>
    <row r="47" spans="1:54" ht="12.75" hidden="1" x14ac:dyDescent="0.25">
      <c r="A47" s="128">
        <v>1</v>
      </c>
      <c r="B47" s="399"/>
      <c r="C47" s="97"/>
      <c r="D47" s="98"/>
      <c r="E47" s="98"/>
      <c r="F47" s="99"/>
      <c r="G47" s="97"/>
      <c r="H47" s="98"/>
      <c r="I47" s="98"/>
      <c r="J47" s="99"/>
      <c r="K47" s="97"/>
      <c r="L47" s="98"/>
      <c r="M47" s="98"/>
      <c r="N47" s="99"/>
      <c r="O47" s="97"/>
      <c r="P47" s="98"/>
      <c r="Q47" s="98"/>
      <c r="R47" s="99"/>
      <c r="S47" s="97"/>
      <c r="T47" s="98"/>
      <c r="U47" s="98"/>
      <c r="V47" s="99"/>
      <c r="W47" s="97"/>
      <c r="X47" s="98"/>
      <c r="Y47" s="98"/>
      <c r="Z47" s="99"/>
      <c r="AA47" s="97"/>
      <c r="AB47" s="98"/>
      <c r="AC47" s="98"/>
      <c r="AD47" s="99"/>
      <c r="AE47" s="97"/>
      <c r="AF47" s="98"/>
      <c r="AG47" s="98"/>
      <c r="AH47" s="99"/>
      <c r="AI47" s="97"/>
      <c r="AJ47" s="98"/>
      <c r="AK47" s="98"/>
      <c r="AL47" s="99"/>
      <c r="AM47" s="97"/>
      <c r="AN47" s="98"/>
      <c r="AO47" s="98"/>
      <c r="AP47" s="99"/>
      <c r="AQ47" s="97"/>
      <c r="AR47" s="98"/>
      <c r="AS47" s="98"/>
      <c r="AT47" s="99"/>
      <c r="AU47" s="97"/>
      <c r="AV47" s="98"/>
      <c r="AW47" s="98"/>
      <c r="AX47" s="100"/>
      <c r="AY47" s="68"/>
      <c r="AZ47" s="68"/>
      <c r="BA47" s="68"/>
      <c r="BB47" s="68"/>
    </row>
    <row r="48" spans="1:54" ht="12.75" hidden="1" x14ac:dyDescent="0.25">
      <c r="A48" s="129">
        <f>+A47+1</f>
        <v>2</v>
      </c>
      <c r="B48" s="400"/>
      <c r="C48" s="73"/>
      <c r="D48" s="75"/>
      <c r="E48" s="75"/>
      <c r="F48" s="77"/>
      <c r="G48" s="73"/>
      <c r="H48" s="75"/>
      <c r="I48" s="75"/>
      <c r="J48" s="77"/>
      <c r="K48" s="73"/>
      <c r="L48" s="75"/>
      <c r="M48" s="75"/>
      <c r="N48" s="77"/>
      <c r="O48" s="73"/>
      <c r="P48" s="75"/>
      <c r="Q48" s="75"/>
      <c r="R48" s="77"/>
      <c r="S48" s="73"/>
      <c r="T48" s="75"/>
      <c r="U48" s="75"/>
      <c r="V48" s="77"/>
      <c r="W48" s="73"/>
      <c r="X48" s="75"/>
      <c r="Y48" s="75"/>
      <c r="Z48" s="77"/>
      <c r="AA48" s="73"/>
      <c r="AB48" s="75"/>
      <c r="AC48" s="75"/>
      <c r="AD48" s="77"/>
      <c r="AE48" s="73"/>
      <c r="AF48" s="75"/>
      <c r="AG48" s="75"/>
      <c r="AH48" s="77"/>
      <c r="AI48" s="73"/>
      <c r="AJ48" s="75"/>
      <c r="AK48" s="75"/>
      <c r="AL48" s="77"/>
      <c r="AM48" s="73"/>
      <c r="AN48" s="75"/>
      <c r="AO48" s="75"/>
      <c r="AP48" s="77"/>
      <c r="AQ48" s="73"/>
      <c r="AR48" s="75"/>
      <c r="AS48" s="75"/>
      <c r="AT48" s="77"/>
      <c r="AU48" s="73"/>
      <c r="AV48" s="75"/>
      <c r="AW48" s="75"/>
      <c r="AX48" s="86"/>
      <c r="AY48" s="68"/>
      <c r="AZ48" s="68"/>
      <c r="BA48" s="68"/>
      <c r="BB48" s="68"/>
    </row>
    <row r="49" spans="1:54" ht="13.5" hidden="1" thickBot="1" x14ac:dyDescent="0.3">
      <c r="A49" s="132">
        <f>+A48+1</f>
        <v>3</v>
      </c>
      <c r="B49" s="400"/>
      <c r="C49" s="91"/>
      <c r="D49" s="92"/>
      <c r="E49" s="92"/>
      <c r="F49" s="93"/>
      <c r="G49" s="91"/>
      <c r="H49" s="92"/>
      <c r="I49" s="92"/>
      <c r="J49" s="93"/>
      <c r="K49" s="91"/>
      <c r="L49" s="92"/>
      <c r="M49" s="92"/>
      <c r="N49" s="93"/>
      <c r="O49" s="91"/>
      <c r="P49" s="92"/>
      <c r="Q49" s="92"/>
      <c r="R49" s="93"/>
      <c r="S49" s="91"/>
      <c r="T49" s="92"/>
      <c r="U49" s="92"/>
      <c r="V49" s="93"/>
      <c r="W49" s="91"/>
      <c r="X49" s="92"/>
      <c r="Y49" s="92"/>
      <c r="Z49" s="93"/>
      <c r="AA49" s="91"/>
      <c r="AB49" s="92"/>
      <c r="AC49" s="92"/>
      <c r="AD49" s="93"/>
      <c r="AE49" s="91"/>
      <c r="AF49" s="92"/>
      <c r="AG49" s="92"/>
      <c r="AH49" s="93"/>
      <c r="AI49" s="91"/>
      <c r="AJ49" s="92"/>
      <c r="AK49" s="92"/>
      <c r="AL49" s="93"/>
      <c r="AM49" s="91"/>
      <c r="AN49" s="92"/>
      <c r="AO49" s="92"/>
      <c r="AP49" s="93"/>
      <c r="AQ49" s="91"/>
      <c r="AR49" s="92"/>
      <c r="AS49" s="92"/>
      <c r="AT49" s="93"/>
      <c r="AU49" s="91"/>
      <c r="AV49" s="92"/>
      <c r="AW49" s="92"/>
      <c r="AX49" s="94"/>
      <c r="AY49" s="68"/>
      <c r="AZ49" s="68"/>
      <c r="BA49" s="68"/>
      <c r="BB49" s="68"/>
    </row>
    <row r="50" spans="1:54" ht="13.5" hidden="1" thickBot="1" x14ac:dyDescent="0.3">
      <c r="A50" s="289"/>
      <c r="B50" s="401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390"/>
      <c r="AY50" s="68"/>
      <c r="AZ50" s="68"/>
      <c r="BA50" s="68"/>
      <c r="BB50" s="68"/>
    </row>
    <row r="51" spans="1:54" ht="16.5" thickBot="1" x14ac:dyDescent="0.3">
      <c r="A51" s="898" t="s">
        <v>70</v>
      </c>
      <c r="B51" s="899"/>
      <c r="C51" s="899"/>
      <c r="D51" s="899"/>
      <c r="E51" s="899"/>
      <c r="F51" s="899"/>
      <c r="G51" s="899"/>
      <c r="H51" s="899"/>
      <c r="I51" s="899"/>
      <c r="J51" s="899"/>
      <c r="K51" s="899"/>
      <c r="L51" s="899"/>
      <c r="M51" s="899"/>
      <c r="N51" s="899"/>
      <c r="O51" s="899"/>
      <c r="P51" s="899"/>
      <c r="Q51" s="899"/>
      <c r="R51" s="899"/>
      <c r="S51" s="899"/>
      <c r="T51" s="899"/>
      <c r="U51" s="899"/>
      <c r="V51" s="899"/>
      <c r="W51" s="899"/>
      <c r="X51" s="899"/>
      <c r="Y51" s="899"/>
      <c r="Z51" s="899"/>
      <c r="AA51" s="899"/>
      <c r="AB51" s="899"/>
      <c r="AC51" s="899"/>
      <c r="AD51" s="899"/>
      <c r="AE51" s="899"/>
      <c r="AF51" s="899"/>
      <c r="AG51" s="899"/>
      <c r="AH51" s="899"/>
      <c r="AI51" s="899"/>
      <c r="AJ51" s="899"/>
      <c r="AK51" s="899"/>
      <c r="AL51" s="899"/>
      <c r="AM51" s="899"/>
      <c r="AN51" s="899"/>
      <c r="AO51" s="899"/>
      <c r="AP51" s="899"/>
      <c r="AQ51" s="899"/>
      <c r="AR51" s="899"/>
      <c r="AS51" s="899"/>
      <c r="AT51" s="899"/>
      <c r="AU51" s="899"/>
      <c r="AV51" s="899"/>
      <c r="AW51" s="899"/>
      <c r="AX51" s="900"/>
      <c r="AY51" s="68"/>
      <c r="AZ51" s="68"/>
      <c r="BA51" s="68"/>
      <c r="BB51" s="68"/>
    </row>
    <row r="52" spans="1:54" ht="12.75" x14ac:dyDescent="0.25">
      <c r="A52" s="902">
        <v>1</v>
      </c>
      <c r="B52" s="903" t="s">
        <v>72</v>
      </c>
      <c r="C52" s="321"/>
      <c r="D52" s="311"/>
      <c r="E52" s="311"/>
      <c r="F52" s="312"/>
      <c r="G52" s="310"/>
      <c r="H52" s="311"/>
      <c r="I52" s="311"/>
      <c r="J52" s="312"/>
      <c r="K52" s="310"/>
      <c r="L52" s="311"/>
      <c r="M52" s="311"/>
      <c r="N52" s="312"/>
      <c r="O52" s="310"/>
      <c r="P52" s="311"/>
      <c r="Q52" s="311"/>
      <c r="R52" s="312"/>
      <c r="S52" s="310"/>
      <c r="T52" s="311"/>
      <c r="U52" s="311"/>
      <c r="V52" s="312"/>
      <c r="W52" s="310"/>
      <c r="X52" s="311"/>
      <c r="Y52" s="311"/>
      <c r="Z52" s="312"/>
      <c r="AA52" s="310"/>
      <c r="AB52" s="311"/>
      <c r="AC52" s="311"/>
      <c r="AD52" s="312"/>
      <c r="AE52" s="310"/>
      <c r="AF52" s="311"/>
      <c r="AG52" s="311"/>
      <c r="AH52" s="312"/>
      <c r="AI52" s="310"/>
      <c r="AJ52" s="311"/>
      <c r="AK52" s="311"/>
      <c r="AL52" s="312"/>
      <c r="AM52" s="310"/>
      <c r="AN52" s="311"/>
      <c r="AO52" s="311"/>
      <c r="AP52" s="312"/>
      <c r="AQ52" s="315"/>
      <c r="AR52" s="313"/>
      <c r="AS52" s="313"/>
      <c r="AT52" s="314"/>
      <c r="AU52" s="310"/>
      <c r="AV52" s="316"/>
      <c r="AW52" s="316"/>
      <c r="AX52" s="317"/>
      <c r="AY52" s="68"/>
      <c r="AZ52" s="68"/>
      <c r="BA52" s="68"/>
      <c r="BB52" s="68"/>
    </row>
    <row r="53" spans="1:54" s="68" customFormat="1" ht="12.75" x14ac:dyDescent="0.25">
      <c r="A53" s="891"/>
      <c r="B53" s="893"/>
      <c r="C53" s="347"/>
      <c r="D53" s="348"/>
      <c r="E53" s="348"/>
      <c r="F53" s="349"/>
      <c r="G53" s="350"/>
      <c r="H53" s="348"/>
      <c r="I53" s="348"/>
      <c r="J53" s="349"/>
      <c r="K53" s="350"/>
      <c r="L53" s="348"/>
      <c r="M53" s="348"/>
      <c r="N53" s="349"/>
      <c r="O53" s="350"/>
      <c r="P53" s="348"/>
      <c r="Q53" s="348"/>
      <c r="R53" s="349"/>
      <c r="S53" s="350"/>
      <c r="T53" s="348"/>
      <c r="U53" s="348"/>
      <c r="V53" s="349"/>
      <c r="W53" s="350"/>
      <c r="X53" s="348"/>
      <c r="Y53" s="348"/>
      <c r="Z53" s="349"/>
      <c r="AA53" s="698"/>
      <c r="AB53" s="348"/>
      <c r="AC53" s="348"/>
      <c r="AD53" s="349"/>
      <c r="AE53" s="350"/>
      <c r="AF53" s="348"/>
      <c r="AG53" s="348"/>
      <c r="AH53" s="349"/>
      <c r="AI53" s="350"/>
      <c r="AJ53" s="348"/>
      <c r="AK53" s="348"/>
      <c r="AL53" s="349"/>
      <c r="AM53" s="350"/>
      <c r="AN53" s="348"/>
      <c r="AO53" s="348"/>
      <c r="AP53" s="349"/>
      <c r="AQ53" s="940">
        <v>1</v>
      </c>
      <c r="AR53" s="941"/>
      <c r="AS53" s="941"/>
      <c r="AT53" s="942"/>
      <c r="AU53" s="350"/>
      <c r="AV53" s="351"/>
      <c r="AW53" s="351"/>
      <c r="AX53" s="352"/>
    </row>
    <row r="54" spans="1:54" ht="12.75" x14ac:dyDescent="0.25">
      <c r="A54" s="890">
        <f>A52+1</f>
        <v>2</v>
      </c>
      <c r="B54" s="892" t="s">
        <v>136</v>
      </c>
      <c r="C54" s="318"/>
      <c r="D54" s="292"/>
      <c r="E54" s="292"/>
      <c r="F54" s="293"/>
      <c r="G54" s="291"/>
      <c r="H54" s="292"/>
      <c r="I54" s="292"/>
      <c r="J54" s="293"/>
      <c r="K54" s="291"/>
      <c r="L54" s="292"/>
      <c r="M54" s="292"/>
      <c r="N54" s="293"/>
      <c r="O54" s="291"/>
      <c r="P54" s="292"/>
      <c r="Q54" s="292"/>
      <c r="R54" s="293"/>
      <c r="S54" s="291"/>
      <c r="T54" s="292"/>
      <c r="U54" s="292"/>
      <c r="V54" s="293"/>
      <c r="W54" s="291"/>
      <c r="X54" s="292"/>
      <c r="Y54" s="292"/>
      <c r="Z54" s="293"/>
      <c r="AA54" s="291"/>
      <c r="AB54" s="292"/>
      <c r="AC54" s="292"/>
      <c r="AD54" s="293"/>
      <c r="AE54" s="291"/>
      <c r="AF54" s="292"/>
      <c r="AG54" s="292"/>
      <c r="AH54" s="293"/>
      <c r="AI54" s="291"/>
      <c r="AJ54" s="292"/>
      <c r="AK54" s="292"/>
      <c r="AL54" s="293"/>
      <c r="AM54" s="291"/>
      <c r="AN54" s="292"/>
      <c r="AO54" s="292"/>
      <c r="AP54" s="293"/>
      <c r="AQ54" s="296"/>
      <c r="AR54" s="294"/>
      <c r="AS54" s="294"/>
      <c r="AT54" s="295"/>
      <c r="AU54" s="291"/>
      <c r="AV54" s="300"/>
      <c r="AW54" s="300"/>
      <c r="AX54" s="301"/>
      <c r="AY54" s="68"/>
      <c r="AZ54" s="68"/>
      <c r="BA54" s="68"/>
      <c r="BB54" s="68"/>
    </row>
    <row r="55" spans="1:54" s="68" customFormat="1" ht="13.5" thickBot="1" x14ac:dyDescent="0.3">
      <c r="A55" s="951"/>
      <c r="B55" s="950"/>
      <c r="C55" s="341"/>
      <c r="D55" s="700"/>
      <c r="E55" s="454"/>
      <c r="F55" s="474"/>
      <c r="G55" s="344"/>
      <c r="H55" s="342"/>
      <c r="I55" s="342"/>
      <c r="J55" s="343"/>
      <c r="K55" s="344"/>
      <c r="L55" s="342"/>
      <c r="M55" s="342"/>
      <c r="N55" s="343"/>
      <c r="O55" s="344"/>
      <c r="P55" s="342"/>
      <c r="Q55" s="342"/>
      <c r="R55" s="343"/>
      <c r="S55" s="344"/>
      <c r="T55" s="342"/>
      <c r="U55" s="342"/>
      <c r="V55" s="343"/>
      <c r="W55" s="344"/>
      <c r="X55" s="342"/>
      <c r="Y55" s="342"/>
      <c r="Z55" s="343"/>
      <c r="AA55" s="344"/>
      <c r="AB55" s="342"/>
      <c r="AC55" s="342"/>
      <c r="AD55" s="343"/>
      <c r="AE55" s="344"/>
      <c r="AF55" s="342"/>
      <c r="AG55" s="342"/>
      <c r="AH55" s="343"/>
      <c r="AI55" s="344"/>
      <c r="AJ55" s="342"/>
      <c r="AK55" s="342"/>
      <c r="AL55" s="343"/>
      <c r="AM55" s="344"/>
      <c r="AN55" s="342"/>
      <c r="AO55" s="342"/>
      <c r="AP55" s="343"/>
      <c r="AQ55" s="940">
        <v>1</v>
      </c>
      <c r="AR55" s="941"/>
      <c r="AS55" s="941"/>
      <c r="AT55" s="942"/>
      <c r="AU55" s="344"/>
      <c r="AV55" s="345"/>
      <c r="AW55" s="345"/>
      <c r="AX55" s="389"/>
    </row>
    <row r="56" spans="1:54" ht="15.75" hidden="1" customHeight="1" x14ac:dyDescent="0.25">
      <c r="A56" s="133">
        <f>A54+1</f>
        <v>3</v>
      </c>
      <c r="B56" s="422"/>
      <c r="C56" s="226"/>
      <c r="D56" s="44"/>
      <c r="E56" s="44"/>
      <c r="F56" s="45"/>
      <c r="G56" s="43"/>
      <c r="H56" s="44"/>
      <c r="I56" s="44"/>
      <c r="J56" s="45"/>
      <c r="K56" s="43"/>
      <c r="L56" s="44"/>
      <c r="M56" s="44"/>
      <c r="N56" s="45"/>
      <c r="O56" s="43"/>
      <c r="P56" s="44"/>
      <c r="Q56" s="44"/>
      <c r="R56" s="45"/>
      <c r="S56" s="43"/>
      <c r="T56" s="44"/>
      <c r="U56" s="44"/>
      <c r="V56" s="45"/>
      <c r="W56" s="43"/>
      <c r="X56" s="44"/>
      <c r="Y56" s="44"/>
      <c r="Z56" s="45"/>
      <c r="AA56" s="243"/>
      <c r="AB56" s="244"/>
      <c r="AC56" s="244"/>
      <c r="AD56" s="245"/>
      <c r="AE56" s="43"/>
      <c r="AF56" s="44"/>
      <c r="AG56" s="44"/>
      <c r="AH56" s="45"/>
      <c r="AI56" s="43"/>
      <c r="AJ56" s="44"/>
      <c r="AK56" s="44"/>
      <c r="AL56" s="45"/>
      <c r="AM56" s="43"/>
      <c r="AN56" s="44"/>
      <c r="AO56" s="44"/>
      <c r="AP56" s="45"/>
      <c r="AQ56" s="43"/>
      <c r="AR56" s="44"/>
      <c r="AS56" s="44"/>
      <c r="AT56" s="45"/>
      <c r="AU56" s="43"/>
      <c r="AV56" s="69"/>
      <c r="AW56" s="44"/>
      <c r="AX56" s="46"/>
      <c r="AY56" s="68"/>
      <c r="AZ56" s="68"/>
      <c r="BA56" s="68"/>
      <c r="BB56" s="68"/>
    </row>
    <row r="57" spans="1:54" ht="16.5" hidden="1" customHeight="1" thickBot="1" x14ac:dyDescent="0.3">
      <c r="A57" s="127">
        <f>+A56+1</f>
        <v>4</v>
      </c>
      <c r="B57" s="403"/>
      <c r="C57" s="536"/>
      <c r="D57" s="52"/>
      <c r="E57" s="52"/>
      <c r="F57" s="218"/>
      <c r="G57" s="54"/>
      <c r="H57" s="52"/>
      <c r="I57" s="52"/>
      <c r="J57" s="53"/>
      <c r="K57" s="217"/>
      <c r="L57" s="52"/>
      <c r="M57" s="52"/>
      <c r="N57" s="218"/>
      <c r="O57" s="54"/>
      <c r="P57" s="52"/>
      <c r="Q57" s="52"/>
      <c r="R57" s="53"/>
      <c r="S57" s="217"/>
      <c r="T57" s="52"/>
      <c r="U57" s="52"/>
      <c r="V57" s="218"/>
      <c r="W57" s="54"/>
      <c r="X57" s="52"/>
      <c r="Y57" s="52"/>
      <c r="Z57" s="53"/>
      <c r="AA57" s="217"/>
      <c r="AB57" s="52"/>
      <c r="AC57" s="52"/>
      <c r="AD57" s="218"/>
      <c r="AE57" s="54"/>
      <c r="AF57" s="52"/>
      <c r="AG57" s="52"/>
      <c r="AH57" s="53"/>
      <c r="AI57" s="217"/>
      <c r="AJ57" s="52"/>
      <c r="AK57" s="52"/>
      <c r="AL57" s="218"/>
      <c r="AM57" s="54"/>
      <c r="AN57" s="52"/>
      <c r="AO57" s="52"/>
      <c r="AP57" s="53"/>
      <c r="AQ57" s="54"/>
      <c r="AR57" s="52"/>
      <c r="AS57" s="52"/>
      <c r="AT57" s="53"/>
      <c r="AU57" s="217"/>
      <c r="AV57" s="70"/>
      <c r="AW57" s="70"/>
      <c r="AX57" s="55"/>
      <c r="AY57" s="68"/>
      <c r="AZ57" s="68"/>
      <c r="BA57" s="68"/>
      <c r="BB57" s="68"/>
    </row>
    <row r="58" spans="1:54" ht="17.25" thickTop="1" thickBot="1" x14ac:dyDescent="0.3">
      <c r="A58" s="868" t="s">
        <v>146</v>
      </c>
      <c r="B58" s="936"/>
      <c r="C58" s="947">
        <f>(H7+I9+J11+J13+J15)/5</f>
        <v>1</v>
      </c>
      <c r="D58" s="948"/>
      <c r="E58" s="948"/>
      <c r="F58" s="948"/>
      <c r="G58" s="948"/>
      <c r="H58" s="948"/>
      <c r="I58" s="948"/>
      <c r="J58" s="948"/>
      <c r="K58" s="948"/>
      <c r="L58" s="948"/>
      <c r="M58" s="948"/>
      <c r="N58" s="949"/>
      <c r="O58" s="871">
        <f>(S17+S19+S25)/3</f>
        <v>1</v>
      </c>
      <c r="P58" s="872"/>
      <c r="Q58" s="872"/>
      <c r="R58" s="872"/>
      <c r="S58" s="872"/>
      <c r="T58" s="872"/>
      <c r="U58" s="872"/>
      <c r="V58" s="872"/>
      <c r="W58" s="872"/>
      <c r="X58" s="872"/>
      <c r="Y58" s="872"/>
      <c r="Z58" s="873"/>
      <c r="AA58" s="871">
        <f>(AE31+AE33+AE35)/3</f>
        <v>1</v>
      </c>
      <c r="AB58" s="872"/>
      <c r="AC58" s="872"/>
      <c r="AD58" s="872"/>
      <c r="AE58" s="872"/>
      <c r="AF58" s="872"/>
      <c r="AG58" s="872"/>
      <c r="AH58" s="872"/>
      <c r="AI58" s="872"/>
      <c r="AJ58" s="872"/>
      <c r="AK58" s="872"/>
      <c r="AL58" s="873"/>
      <c r="AM58" s="952">
        <f>(AQ37+AQ41+AQ53+AQ55)/4</f>
        <v>1</v>
      </c>
      <c r="AN58" s="953"/>
      <c r="AO58" s="953"/>
      <c r="AP58" s="953"/>
      <c r="AQ58" s="953"/>
      <c r="AR58" s="953"/>
      <c r="AS58" s="953"/>
      <c r="AT58" s="953"/>
      <c r="AU58" s="953"/>
      <c r="AV58" s="953"/>
      <c r="AW58" s="953"/>
      <c r="AX58" s="954"/>
      <c r="AY58" s="68"/>
      <c r="AZ58" s="68"/>
      <c r="BA58" s="68"/>
      <c r="BB58" s="68"/>
    </row>
    <row r="59" spans="1:54" s="27" customFormat="1" ht="17.25" thickTop="1" thickBot="1" x14ac:dyDescent="0.3">
      <c r="A59" s="856" t="s">
        <v>145</v>
      </c>
      <c r="B59" s="857"/>
      <c r="O59" s="27" t="s">
        <v>190</v>
      </c>
      <c r="AX59" s="276"/>
      <c r="AY59" s="192"/>
      <c r="AZ59" s="192"/>
      <c r="BA59" s="192"/>
      <c r="BB59" s="192"/>
    </row>
    <row r="60" spans="1:54" ht="15.75" customHeight="1" thickTop="1" thickBot="1" x14ac:dyDescent="0.3">
      <c r="A60" s="858">
        <f>SUM(C60:AX60)</f>
        <v>1</v>
      </c>
      <c r="B60" s="859"/>
      <c r="C60" s="945">
        <f>(C58*(100/4))/100</f>
        <v>0.25</v>
      </c>
      <c r="D60" s="832"/>
      <c r="E60" s="832"/>
      <c r="F60" s="832"/>
      <c r="G60" s="832"/>
      <c r="H60" s="832"/>
      <c r="I60" s="832"/>
      <c r="J60" s="832"/>
      <c r="K60" s="832"/>
      <c r="L60" s="832"/>
      <c r="M60" s="832"/>
      <c r="N60" s="946"/>
      <c r="O60" s="955">
        <f>(O58*(100/4))/100</f>
        <v>0.25</v>
      </c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946"/>
      <c r="AA60" s="955">
        <f>(AA58*(100/4))/100</f>
        <v>0.25</v>
      </c>
      <c r="AB60" s="832"/>
      <c r="AC60" s="832"/>
      <c r="AD60" s="832"/>
      <c r="AE60" s="832"/>
      <c r="AF60" s="832"/>
      <c r="AG60" s="832"/>
      <c r="AH60" s="832"/>
      <c r="AI60" s="832"/>
      <c r="AJ60" s="832"/>
      <c r="AK60" s="832"/>
      <c r="AL60" s="946"/>
      <c r="AM60" s="955">
        <f>(AM58*(100/4))/100</f>
        <v>0.25</v>
      </c>
      <c r="AN60" s="832"/>
      <c r="AO60" s="832"/>
      <c r="AP60" s="832"/>
      <c r="AQ60" s="832"/>
      <c r="AR60" s="832"/>
      <c r="AS60" s="832"/>
      <c r="AT60" s="832"/>
      <c r="AU60" s="832"/>
      <c r="AV60" s="832"/>
      <c r="AW60" s="832"/>
      <c r="AX60" s="907"/>
    </row>
    <row r="61" spans="1:54" ht="12" thickTop="1" x14ac:dyDescent="0.25"/>
    <row r="62" spans="1:54" x14ac:dyDescent="0.25">
      <c r="C62" s="27"/>
      <c r="D62" s="27"/>
      <c r="E62" s="27"/>
      <c r="F62" s="677"/>
      <c r="G62" s="27"/>
      <c r="H62" s="27"/>
      <c r="I62" s="27"/>
      <c r="J62" s="27"/>
      <c r="K62" s="27"/>
      <c r="S62" s="27"/>
      <c r="T62" s="27"/>
      <c r="U62" s="27"/>
      <c r="V62" s="27"/>
      <c r="W62" s="27"/>
      <c r="X62" s="27"/>
      <c r="Y62" s="27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54" ht="15.75" x14ac:dyDescent="0.25">
      <c r="C63" s="829" t="s">
        <v>186</v>
      </c>
      <c r="D63" s="829"/>
      <c r="E63" s="829"/>
      <c r="F63" s="829"/>
      <c r="G63" s="829"/>
      <c r="H63" s="829"/>
      <c r="I63" s="829"/>
      <c r="J63" s="829"/>
      <c r="K63" s="829"/>
      <c r="L63" s="829"/>
      <c r="S63" s="27"/>
      <c r="T63" s="27"/>
      <c r="U63" s="27"/>
      <c r="V63" s="63"/>
      <c r="W63" s="27"/>
      <c r="X63" s="27"/>
      <c r="Y63" s="27"/>
      <c r="AG63" s="790"/>
      <c r="AH63" s="790"/>
      <c r="AI63" s="790"/>
      <c r="AJ63" s="790"/>
      <c r="AK63" s="790"/>
      <c r="AL63" s="790"/>
      <c r="AM63" s="790"/>
      <c r="AN63" s="790"/>
      <c r="AO63" s="790"/>
      <c r="AP63" s="790"/>
    </row>
    <row r="64" spans="1:54" ht="15.75" x14ac:dyDescent="0.25">
      <c r="C64" s="828" t="s">
        <v>51</v>
      </c>
      <c r="D64" s="828"/>
      <c r="E64" s="828"/>
      <c r="F64" s="828"/>
      <c r="G64" s="828"/>
      <c r="H64" s="828"/>
      <c r="I64" s="828"/>
      <c r="J64" s="828"/>
      <c r="K64" s="828"/>
      <c r="L64" s="828"/>
      <c r="S64" s="27"/>
      <c r="T64" s="27"/>
      <c r="U64" s="27"/>
      <c r="V64" s="64"/>
      <c r="W64" s="27"/>
      <c r="X64" s="27"/>
      <c r="Y64" s="27"/>
      <c r="AG64" s="830" t="s">
        <v>49</v>
      </c>
      <c r="AH64" s="830"/>
      <c r="AI64" s="830"/>
      <c r="AJ64" s="830"/>
      <c r="AK64" s="830"/>
      <c r="AL64" s="830"/>
      <c r="AM64" s="830"/>
      <c r="AN64" s="830"/>
      <c r="AO64" s="830"/>
      <c r="AP64" s="830"/>
    </row>
  </sheetData>
  <mergeCells count="84">
    <mergeCell ref="AQ37:AT37"/>
    <mergeCell ref="AQ41:AT41"/>
    <mergeCell ref="AQ53:AT53"/>
    <mergeCell ref="AQ55:AT55"/>
    <mergeCell ref="AE35:AH35"/>
    <mergeCell ref="A36:A37"/>
    <mergeCell ref="A38:A39"/>
    <mergeCell ref="B38:B39"/>
    <mergeCell ref="B40:B41"/>
    <mergeCell ref="A40:A41"/>
    <mergeCell ref="B36:B37"/>
    <mergeCell ref="B24:B25"/>
    <mergeCell ref="A24:A25"/>
    <mergeCell ref="A26:A27"/>
    <mergeCell ref="B26:B27"/>
    <mergeCell ref="B28:B29"/>
    <mergeCell ref="A28:A29"/>
    <mergeCell ref="A18:A19"/>
    <mergeCell ref="B18:B19"/>
    <mergeCell ref="B20:B21"/>
    <mergeCell ref="A20:A21"/>
    <mergeCell ref="A22:A23"/>
    <mergeCell ref="B22:B23"/>
    <mergeCell ref="A12:A13"/>
    <mergeCell ref="A14:A15"/>
    <mergeCell ref="B14:B15"/>
    <mergeCell ref="B16:B17"/>
    <mergeCell ref="A16:A17"/>
    <mergeCell ref="B12:B13"/>
    <mergeCell ref="B1:B2"/>
    <mergeCell ref="C1:F1"/>
    <mergeCell ref="G1:J1"/>
    <mergeCell ref="K1:N1"/>
    <mergeCell ref="B4:B5"/>
    <mergeCell ref="A3:AX3"/>
    <mergeCell ref="A4:A5"/>
    <mergeCell ref="AU1:AX1"/>
    <mergeCell ref="W1:Z1"/>
    <mergeCell ref="AA1:AD1"/>
    <mergeCell ref="AE1:AH1"/>
    <mergeCell ref="AI1:AL1"/>
    <mergeCell ref="AM1:AP1"/>
    <mergeCell ref="AQ1:AT1"/>
    <mergeCell ref="O1:R1"/>
    <mergeCell ref="S1:V1"/>
    <mergeCell ref="A6:A7"/>
    <mergeCell ref="B6:B7"/>
    <mergeCell ref="B8:B9"/>
    <mergeCell ref="A8:A9"/>
    <mergeCell ref="A10:A11"/>
    <mergeCell ref="B10:B11"/>
    <mergeCell ref="O58:Z58"/>
    <mergeCell ref="AA58:AL58"/>
    <mergeCell ref="AM58:AX58"/>
    <mergeCell ref="O60:Z60"/>
    <mergeCell ref="AA60:AL60"/>
    <mergeCell ref="AM60:AX60"/>
    <mergeCell ref="A30:A31"/>
    <mergeCell ref="B30:B31"/>
    <mergeCell ref="B32:B33"/>
    <mergeCell ref="A32:A33"/>
    <mergeCell ref="A34:A35"/>
    <mergeCell ref="B34:B35"/>
    <mergeCell ref="C63:L63"/>
    <mergeCell ref="C64:L64"/>
    <mergeCell ref="C60:N60"/>
    <mergeCell ref="A42:AX42"/>
    <mergeCell ref="A46:AX46"/>
    <mergeCell ref="A51:AX51"/>
    <mergeCell ref="A52:A53"/>
    <mergeCell ref="A60:B60"/>
    <mergeCell ref="A58:B58"/>
    <mergeCell ref="A59:B59"/>
    <mergeCell ref="C58:N58"/>
    <mergeCell ref="B52:B53"/>
    <mergeCell ref="B54:B55"/>
    <mergeCell ref="A54:A55"/>
    <mergeCell ref="AG64:AP64"/>
    <mergeCell ref="AG63:AP63"/>
    <mergeCell ref="AE31:AH31"/>
    <mergeCell ref="AE33:AH33"/>
    <mergeCell ref="S17:V17"/>
    <mergeCell ref="S19:V19"/>
    <mergeCell ref="S25:V25"/>
  </mergeCells>
  <hyperlinks>
    <hyperlink ref="A1" location="'LISTADO DE MANTENIMIENTOS'!A1" display="INICIO" xr:uid="{00000000-0004-0000-06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9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BB66"/>
  <sheetViews>
    <sheetView topLeftCell="A19" zoomScale="115" zoomScaleNormal="115" workbookViewId="0">
      <selection activeCell="AY64" sqref="AY64"/>
    </sheetView>
  </sheetViews>
  <sheetFormatPr baseColWidth="10" defaultColWidth="11.42578125" defaultRowHeight="11.25" x14ac:dyDescent="0.25"/>
  <cols>
    <col min="1" max="1" width="2.7109375" style="1" bestFit="1" customWidth="1"/>
    <col min="2" max="2" width="31.7109375" style="1" bestFit="1" customWidth="1"/>
    <col min="3" max="50" width="2.28515625" style="1" customWidth="1"/>
    <col min="51" max="16384" width="11.42578125" style="1"/>
  </cols>
  <sheetData>
    <row r="1" spans="1:54" s="2" customFormat="1" ht="12.75" customHeight="1" thickTop="1" x14ac:dyDescent="0.25">
      <c r="A1" s="130" t="s">
        <v>81</v>
      </c>
      <c r="B1" s="904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4" s="2" customFormat="1" ht="12.75" customHeight="1" thickBot="1" x14ac:dyDescent="0.3">
      <c r="A2" s="131" t="s">
        <v>84</v>
      </c>
      <c r="B2" s="90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6">
        <v>1</v>
      </c>
      <c r="L2" s="7">
        <v>2</v>
      </c>
      <c r="M2" s="7">
        <v>3</v>
      </c>
      <c r="N2" s="8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4" s="2" customFormat="1" ht="15" customHeight="1" thickBot="1" x14ac:dyDescent="0.3">
      <c r="A3" s="901" t="s">
        <v>68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  <c r="W3" s="899"/>
      <c r="X3" s="899"/>
      <c r="Y3" s="899"/>
      <c r="Z3" s="899"/>
      <c r="AA3" s="899"/>
      <c r="AB3" s="899"/>
      <c r="AC3" s="899"/>
      <c r="AD3" s="899"/>
      <c r="AE3" s="899"/>
      <c r="AF3" s="899"/>
      <c r="AG3" s="899"/>
      <c r="AH3" s="899"/>
      <c r="AI3" s="899"/>
      <c r="AJ3" s="899"/>
      <c r="AK3" s="899"/>
      <c r="AL3" s="899"/>
      <c r="AM3" s="899"/>
      <c r="AN3" s="899"/>
      <c r="AO3" s="899"/>
      <c r="AP3" s="899"/>
      <c r="AQ3" s="899"/>
      <c r="AR3" s="899"/>
      <c r="AS3" s="899"/>
      <c r="AT3" s="899"/>
      <c r="AU3" s="899"/>
      <c r="AV3" s="899"/>
      <c r="AW3" s="899"/>
      <c r="AX3" s="900"/>
      <c r="AY3" s="66"/>
      <c r="AZ3" s="66"/>
      <c r="BA3" s="66"/>
      <c r="BB3" s="66"/>
    </row>
    <row r="4" spans="1:54" ht="12.75" x14ac:dyDescent="0.25">
      <c r="A4" s="969">
        <v>1</v>
      </c>
      <c r="B4" s="965" t="s">
        <v>102</v>
      </c>
      <c r="C4" s="318"/>
      <c r="D4" s="292"/>
      <c r="E4" s="292"/>
      <c r="F4" s="293"/>
      <c r="G4" s="291"/>
      <c r="H4" s="292"/>
      <c r="I4" s="292"/>
      <c r="J4" s="293"/>
      <c r="K4" s="291"/>
      <c r="L4" s="292"/>
      <c r="M4" s="292"/>
      <c r="N4" s="293"/>
      <c r="O4" s="296"/>
      <c r="P4" s="294"/>
      <c r="Q4" s="294"/>
      <c r="R4" s="295"/>
      <c r="S4" s="291"/>
      <c r="T4" s="292"/>
      <c r="U4" s="292"/>
      <c r="V4" s="293"/>
      <c r="W4" s="291"/>
      <c r="X4" s="292"/>
      <c r="Y4" s="292"/>
      <c r="Z4" s="293"/>
      <c r="AA4" s="291"/>
      <c r="AB4" s="292"/>
      <c r="AC4" s="292"/>
      <c r="AD4" s="293"/>
      <c r="AE4" s="296"/>
      <c r="AF4" s="294"/>
      <c r="AG4" s="294"/>
      <c r="AH4" s="295"/>
      <c r="AI4" s="291"/>
      <c r="AJ4" s="292"/>
      <c r="AK4" s="292"/>
      <c r="AL4" s="293"/>
      <c r="AM4" s="291"/>
      <c r="AN4" s="292"/>
      <c r="AO4" s="292"/>
      <c r="AP4" s="293"/>
      <c r="AQ4" s="291"/>
      <c r="AR4" s="292"/>
      <c r="AS4" s="292"/>
      <c r="AT4" s="293"/>
      <c r="AU4" s="296"/>
      <c r="AV4" s="428"/>
      <c r="AW4" s="428"/>
      <c r="AX4" s="429"/>
      <c r="AY4" s="68"/>
      <c r="AZ4" s="68"/>
      <c r="BA4" s="68"/>
      <c r="BB4" s="68"/>
    </row>
    <row r="5" spans="1:54" s="68" customFormat="1" ht="12.75" x14ac:dyDescent="0.25">
      <c r="A5" s="863"/>
      <c r="B5" s="961"/>
      <c r="C5" s="319"/>
      <c r="D5" s="303"/>
      <c r="E5" s="303"/>
      <c r="F5" s="304"/>
      <c r="G5" s="302"/>
      <c r="H5" s="303"/>
      <c r="I5" s="303"/>
      <c r="J5" s="304"/>
      <c r="K5" s="302"/>
      <c r="L5" s="303"/>
      <c r="M5" s="303"/>
      <c r="N5" s="304"/>
      <c r="O5" s="943">
        <v>1</v>
      </c>
      <c r="P5" s="824"/>
      <c r="Q5" s="824"/>
      <c r="R5" s="944"/>
      <c r="S5" s="302"/>
      <c r="T5" s="303"/>
      <c r="U5" s="303"/>
      <c r="V5" s="304"/>
      <c r="W5" s="302"/>
      <c r="X5" s="303"/>
      <c r="Y5" s="303"/>
      <c r="Z5" s="304"/>
      <c r="AA5" s="302"/>
      <c r="AB5" s="303"/>
      <c r="AC5" s="303"/>
      <c r="AD5" s="304"/>
      <c r="AE5" s="943"/>
      <c r="AF5" s="824"/>
      <c r="AG5" s="824"/>
      <c r="AH5" s="944"/>
      <c r="AI5" s="302"/>
      <c r="AJ5" s="303"/>
      <c r="AK5" s="303"/>
      <c r="AL5" s="304"/>
      <c r="AM5" s="302"/>
      <c r="AN5" s="303"/>
      <c r="AO5" s="303"/>
      <c r="AP5" s="304"/>
      <c r="AQ5" s="302"/>
      <c r="AR5" s="303"/>
      <c r="AS5" s="303"/>
      <c r="AT5" s="304"/>
      <c r="AU5" s="943">
        <v>1</v>
      </c>
      <c r="AV5" s="824"/>
      <c r="AW5" s="824"/>
      <c r="AX5" s="1100"/>
    </row>
    <row r="6" spans="1:54" ht="12.75" x14ac:dyDescent="0.25">
      <c r="A6" s="863">
        <f>+A4+1</f>
        <v>2</v>
      </c>
      <c r="B6" s="961" t="s">
        <v>104</v>
      </c>
      <c r="C6" s="318"/>
      <c r="D6" s="292"/>
      <c r="E6" s="292"/>
      <c r="F6" s="293"/>
      <c r="G6" s="291"/>
      <c r="H6" s="292"/>
      <c r="I6" s="292"/>
      <c r="J6" s="293"/>
      <c r="K6" s="291"/>
      <c r="L6" s="292"/>
      <c r="M6" s="292"/>
      <c r="N6" s="293"/>
      <c r="O6" s="296"/>
      <c r="P6" s="294"/>
      <c r="Q6" s="294"/>
      <c r="R6" s="295"/>
      <c r="S6" s="291"/>
      <c r="T6" s="292"/>
      <c r="U6" s="292"/>
      <c r="V6" s="293"/>
      <c r="W6" s="291"/>
      <c r="X6" s="292"/>
      <c r="Y6" s="292"/>
      <c r="Z6" s="293"/>
      <c r="AA6" s="291"/>
      <c r="AB6" s="292"/>
      <c r="AC6" s="292"/>
      <c r="AD6" s="293"/>
      <c r="AE6" s="296"/>
      <c r="AF6" s="294"/>
      <c r="AG6" s="294"/>
      <c r="AH6" s="295"/>
      <c r="AI6" s="291"/>
      <c r="AJ6" s="292"/>
      <c r="AK6" s="292"/>
      <c r="AL6" s="293"/>
      <c r="AM6" s="291"/>
      <c r="AN6" s="292"/>
      <c r="AO6" s="292"/>
      <c r="AP6" s="293"/>
      <c r="AQ6" s="291"/>
      <c r="AR6" s="292"/>
      <c r="AS6" s="292"/>
      <c r="AT6" s="293"/>
      <c r="AU6" s="296"/>
      <c r="AV6" s="294"/>
      <c r="AW6" s="294"/>
      <c r="AX6" s="429"/>
      <c r="AY6" s="68"/>
      <c r="AZ6" s="68"/>
      <c r="BA6" s="68"/>
      <c r="BB6" s="68"/>
    </row>
    <row r="7" spans="1:54" s="68" customFormat="1" ht="12.75" x14ac:dyDescent="0.25">
      <c r="A7" s="863"/>
      <c r="B7" s="961"/>
      <c r="C7" s="319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943">
        <v>1</v>
      </c>
      <c r="P7" s="824"/>
      <c r="Q7" s="824"/>
      <c r="R7" s="944"/>
      <c r="S7" s="302"/>
      <c r="T7" s="303"/>
      <c r="U7" s="303"/>
      <c r="V7" s="304"/>
      <c r="W7" s="302"/>
      <c r="X7" s="303"/>
      <c r="Y7" s="303"/>
      <c r="Z7" s="304"/>
      <c r="AA7" s="302"/>
      <c r="AB7" s="303"/>
      <c r="AC7" s="303"/>
      <c r="AD7" s="304"/>
      <c r="AE7" s="943"/>
      <c r="AF7" s="824"/>
      <c r="AG7" s="824"/>
      <c r="AH7" s="944"/>
      <c r="AI7" s="302"/>
      <c r="AJ7" s="303"/>
      <c r="AK7" s="303"/>
      <c r="AL7" s="304"/>
      <c r="AM7" s="302"/>
      <c r="AN7" s="303"/>
      <c r="AO7" s="303"/>
      <c r="AP7" s="304"/>
      <c r="AQ7" s="302"/>
      <c r="AR7" s="303"/>
      <c r="AS7" s="303"/>
      <c r="AT7" s="304"/>
      <c r="AU7" s="943">
        <v>1</v>
      </c>
      <c r="AV7" s="824"/>
      <c r="AW7" s="824"/>
      <c r="AX7" s="1100"/>
    </row>
    <row r="8" spans="1:54" ht="12.75" x14ac:dyDescent="0.25">
      <c r="A8" s="863">
        <f>+A6+1</f>
        <v>3</v>
      </c>
      <c r="B8" s="961" t="s">
        <v>101</v>
      </c>
      <c r="C8" s="291"/>
      <c r="D8" s="292"/>
      <c r="E8" s="292"/>
      <c r="F8" s="293"/>
      <c r="G8" s="291"/>
      <c r="H8" s="292"/>
      <c r="I8" s="292"/>
      <c r="J8" s="293"/>
      <c r="K8" s="291"/>
      <c r="L8" s="292"/>
      <c r="M8" s="292"/>
      <c r="N8" s="293"/>
      <c r="O8" s="296"/>
      <c r="P8" s="294"/>
      <c r="Q8" s="294"/>
      <c r="R8" s="295"/>
      <c r="S8" s="291"/>
      <c r="T8" s="292"/>
      <c r="U8" s="292"/>
      <c r="V8" s="293"/>
      <c r="W8" s="291"/>
      <c r="X8" s="292"/>
      <c r="Y8" s="292"/>
      <c r="Z8" s="293"/>
      <c r="AA8" s="291"/>
      <c r="AB8" s="292"/>
      <c r="AC8" s="292"/>
      <c r="AD8" s="293"/>
      <c r="AE8" s="296"/>
      <c r="AF8" s="294"/>
      <c r="AG8" s="294"/>
      <c r="AH8" s="295"/>
      <c r="AI8" s="291"/>
      <c r="AJ8" s="292"/>
      <c r="AK8" s="292"/>
      <c r="AL8" s="293"/>
      <c r="AM8" s="291"/>
      <c r="AN8" s="292"/>
      <c r="AO8" s="292"/>
      <c r="AP8" s="293"/>
      <c r="AQ8" s="291"/>
      <c r="AR8" s="292"/>
      <c r="AS8" s="292"/>
      <c r="AT8" s="293"/>
      <c r="AU8" s="296"/>
      <c r="AV8" s="428"/>
      <c r="AW8" s="428"/>
      <c r="AX8" s="429"/>
      <c r="AY8" s="68"/>
      <c r="AZ8" s="68"/>
      <c r="BA8" s="68"/>
      <c r="BB8" s="68"/>
    </row>
    <row r="9" spans="1:54" s="68" customFormat="1" ht="12.75" x14ac:dyDescent="0.25">
      <c r="A9" s="863"/>
      <c r="B9" s="961"/>
      <c r="C9" s="302"/>
      <c r="D9" s="303"/>
      <c r="E9" s="303"/>
      <c r="F9" s="304"/>
      <c r="G9" s="302"/>
      <c r="H9" s="303"/>
      <c r="I9" s="303"/>
      <c r="J9" s="304"/>
      <c r="K9" s="302"/>
      <c r="L9" s="303"/>
      <c r="M9" s="303"/>
      <c r="N9" s="304"/>
      <c r="O9" s="943">
        <v>1</v>
      </c>
      <c r="P9" s="824"/>
      <c r="Q9" s="824"/>
      <c r="R9" s="944"/>
      <c r="S9" s="302"/>
      <c r="T9" s="303"/>
      <c r="U9" s="303"/>
      <c r="V9" s="304"/>
      <c r="W9" s="302"/>
      <c r="X9" s="303"/>
      <c r="Y9" s="303"/>
      <c r="Z9" s="304"/>
      <c r="AA9" s="302"/>
      <c r="AB9" s="303"/>
      <c r="AC9" s="303"/>
      <c r="AD9" s="304"/>
      <c r="AE9" s="943"/>
      <c r="AF9" s="824"/>
      <c r="AG9" s="824"/>
      <c r="AH9" s="944"/>
      <c r="AI9" s="302"/>
      <c r="AJ9" s="303"/>
      <c r="AK9" s="303"/>
      <c r="AL9" s="304"/>
      <c r="AM9" s="302"/>
      <c r="AN9" s="303"/>
      <c r="AO9" s="303"/>
      <c r="AP9" s="304"/>
      <c r="AQ9" s="302"/>
      <c r="AR9" s="303"/>
      <c r="AS9" s="303"/>
      <c r="AT9" s="304"/>
      <c r="AU9" s="943">
        <v>1</v>
      </c>
      <c r="AV9" s="824"/>
      <c r="AW9" s="824"/>
      <c r="AX9" s="1100"/>
    </row>
    <row r="10" spans="1:54" ht="12.75" x14ac:dyDescent="0.25">
      <c r="A10" s="863">
        <f>+A8+1</f>
        <v>4</v>
      </c>
      <c r="B10" s="961" t="s">
        <v>100</v>
      </c>
      <c r="C10" s="291"/>
      <c r="D10" s="292"/>
      <c r="E10" s="292"/>
      <c r="F10" s="293"/>
      <c r="G10" s="291"/>
      <c r="H10" s="292"/>
      <c r="I10" s="292"/>
      <c r="J10" s="293"/>
      <c r="K10" s="291"/>
      <c r="L10" s="292"/>
      <c r="M10" s="292"/>
      <c r="N10" s="293"/>
      <c r="O10" s="296"/>
      <c r="P10" s="294"/>
      <c r="Q10" s="294"/>
      <c r="R10" s="295"/>
      <c r="S10" s="291"/>
      <c r="T10" s="292"/>
      <c r="U10" s="292"/>
      <c r="V10" s="293"/>
      <c r="W10" s="291"/>
      <c r="X10" s="292"/>
      <c r="Y10" s="292"/>
      <c r="Z10" s="293"/>
      <c r="AA10" s="291"/>
      <c r="AB10" s="292"/>
      <c r="AC10" s="292"/>
      <c r="AD10" s="293"/>
      <c r="AE10" s="296"/>
      <c r="AF10" s="294"/>
      <c r="AG10" s="294"/>
      <c r="AH10" s="295"/>
      <c r="AI10" s="291"/>
      <c r="AJ10" s="292"/>
      <c r="AK10" s="292"/>
      <c r="AL10" s="293"/>
      <c r="AM10" s="291"/>
      <c r="AN10" s="292"/>
      <c r="AO10" s="292"/>
      <c r="AP10" s="293"/>
      <c r="AQ10" s="291"/>
      <c r="AR10" s="292"/>
      <c r="AS10" s="292"/>
      <c r="AT10" s="293"/>
      <c r="AU10" s="296"/>
      <c r="AV10" s="428"/>
      <c r="AW10" s="428"/>
      <c r="AX10" s="429"/>
      <c r="AY10" s="68"/>
      <c r="AZ10" s="68"/>
      <c r="BA10" s="68"/>
      <c r="BB10" s="68"/>
    </row>
    <row r="11" spans="1:54" s="68" customFormat="1" ht="12.75" x14ac:dyDescent="0.25">
      <c r="A11" s="863"/>
      <c r="B11" s="961"/>
      <c r="C11" s="302"/>
      <c r="D11" s="303"/>
      <c r="E11" s="303"/>
      <c r="F11" s="304"/>
      <c r="G11" s="302"/>
      <c r="H11" s="303"/>
      <c r="I11" s="303"/>
      <c r="J11" s="304"/>
      <c r="K11" s="302"/>
      <c r="L11" s="303"/>
      <c r="M11" s="303"/>
      <c r="N11" s="304"/>
      <c r="O11" s="943">
        <v>1</v>
      </c>
      <c r="P11" s="824"/>
      <c r="Q11" s="824"/>
      <c r="R11" s="944"/>
      <c r="S11" s="302"/>
      <c r="T11" s="303"/>
      <c r="U11" s="303"/>
      <c r="V11" s="304"/>
      <c r="W11" s="302"/>
      <c r="X11" s="303"/>
      <c r="Y11" s="303"/>
      <c r="Z11" s="304"/>
      <c r="AA11" s="302"/>
      <c r="AB11" s="303"/>
      <c r="AC11" s="303"/>
      <c r="AD11" s="304"/>
      <c r="AE11" s="943"/>
      <c r="AF11" s="824"/>
      <c r="AG11" s="824"/>
      <c r="AH11" s="944"/>
      <c r="AI11" s="302"/>
      <c r="AJ11" s="303"/>
      <c r="AK11" s="303"/>
      <c r="AL11" s="304"/>
      <c r="AM11" s="302"/>
      <c r="AN11" s="303"/>
      <c r="AO11" s="303"/>
      <c r="AP11" s="304"/>
      <c r="AQ11" s="302"/>
      <c r="AR11" s="303"/>
      <c r="AS11" s="303"/>
      <c r="AT11" s="304"/>
      <c r="AU11" s="943">
        <v>1</v>
      </c>
      <c r="AV11" s="824"/>
      <c r="AW11" s="824"/>
      <c r="AX11" s="1100"/>
    </row>
    <row r="12" spans="1:54" ht="12.75" x14ac:dyDescent="0.25">
      <c r="A12" s="863">
        <f>+A10+1</f>
        <v>5</v>
      </c>
      <c r="B12" s="961" t="s">
        <v>106</v>
      </c>
      <c r="C12" s="318"/>
      <c r="D12" s="292"/>
      <c r="E12" s="292"/>
      <c r="F12" s="293"/>
      <c r="G12" s="291"/>
      <c r="H12" s="292"/>
      <c r="I12" s="292"/>
      <c r="J12" s="293"/>
      <c r="K12" s="291"/>
      <c r="L12" s="292"/>
      <c r="M12" s="292"/>
      <c r="N12" s="293"/>
      <c r="O12" s="296"/>
      <c r="P12" s="294"/>
      <c r="Q12" s="294"/>
      <c r="R12" s="295"/>
      <c r="S12" s="291"/>
      <c r="T12" s="292"/>
      <c r="U12" s="292"/>
      <c r="V12" s="293"/>
      <c r="W12" s="291"/>
      <c r="X12" s="292"/>
      <c r="Y12" s="292"/>
      <c r="Z12" s="293"/>
      <c r="AA12" s="291"/>
      <c r="AB12" s="292"/>
      <c r="AC12" s="292"/>
      <c r="AD12" s="293"/>
      <c r="AE12" s="296"/>
      <c r="AF12" s="294"/>
      <c r="AG12" s="294"/>
      <c r="AH12" s="295"/>
      <c r="AI12" s="291"/>
      <c r="AJ12" s="292"/>
      <c r="AK12" s="292"/>
      <c r="AL12" s="293"/>
      <c r="AM12" s="291"/>
      <c r="AN12" s="292"/>
      <c r="AO12" s="292"/>
      <c r="AP12" s="293"/>
      <c r="AQ12" s="291"/>
      <c r="AR12" s="292"/>
      <c r="AS12" s="292"/>
      <c r="AT12" s="293"/>
      <c r="AU12" s="296"/>
      <c r="AV12" s="428"/>
      <c r="AW12" s="294"/>
      <c r="AX12" s="429"/>
      <c r="AY12" s="68"/>
      <c r="AZ12" s="68"/>
      <c r="BA12" s="68"/>
      <c r="BB12" s="68"/>
    </row>
    <row r="13" spans="1:54" s="68" customFormat="1" ht="12.75" x14ac:dyDescent="0.25">
      <c r="A13" s="863"/>
      <c r="B13" s="961"/>
      <c r="C13" s="319"/>
      <c r="D13" s="303"/>
      <c r="E13" s="303"/>
      <c r="F13" s="304"/>
      <c r="G13" s="302"/>
      <c r="H13" s="303"/>
      <c r="I13" s="303"/>
      <c r="J13" s="304"/>
      <c r="K13" s="302"/>
      <c r="L13" s="303"/>
      <c r="M13" s="303"/>
      <c r="N13" s="304"/>
      <c r="O13" s="943">
        <v>1</v>
      </c>
      <c r="P13" s="824"/>
      <c r="Q13" s="824"/>
      <c r="R13" s="944"/>
      <c r="S13" s="302"/>
      <c r="T13" s="303"/>
      <c r="U13" s="303"/>
      <c r="V13" s="304"/>
      <c r="W13" s="302"/>
      <c r="X13" s="303"/>
      <c r="Y13" s="303"/>
      <c r="Z13" s="304"/>
      <c r="AA13" s="302"/>
      <c r="AB13" s="303"/>
      <c r="AC13" s="303"/>
      <c r="AD13" s="304"/>
      <c r="AE13" s="943"/>
      <c r="AF13" s="824"/>
      <c r="AG13" s="824"/>
      <c r="AH13" s="944"/>
      <c r="AI13" s="302"/>
      <c r="AJ13" s="303"/>
      <c r="AK13" s="303"/>
      <c r="AL13" s="304"/>
      <c r="AM13" s="302"/>
      <c r="AN13" s="303"/>
      <c r="AO13" s="303"/>
      <c r="AP13" s="304"/>
      <c r="AQ13" s="302"/>
      <c r="AR13" s="303"/>
      <c r="AS13" s="303"/>
      <c r="AT13" s="304"/>
      <c r="AU13" s="943">
        <v>1</v>
      </c>
      <c r="AV13" s="824"/>
      <c r="AW13" s="824"/>
      <c r="AX13" s="1100"/>
    </row>
    <row r="14" spans="1:54" ht="12.75" x14ac:dyDescent="0.25">
      <c r="A14" s="863">
        <f>+A12+1</f>
        <v>6</v>
      </c>
      <c r="B14" s="961" t="s">
        <v>105</v>
      </c>
      <c r="C14" s="291"/>
      <c r="D14" s="292"/>
      <c r="E14" s="292"/>
      <c r="F14" s="293"/>
      <c r="G14" s="291"/>
      <c r="H14" s="292"/>
      <c r="I14" s="292"/>
      <c r="J14" s="293"/>
      <c r="K14" s="291"/>
      <c r="L14" s="292"/>
      <c r="M14" s="292"/>
      <c r="N14" s="293"/>
      <c r="O14" s="296"/>
      <c r="P14" s="294"/>
      <c r="Q14" s="294"/>
      <c r="R14" s="295"/>
      <c r="S14" s="291"/>
      <c r="T14" s="292"/>
      <c r="U14" s="292"/>
      <c r="V14" s="293"/>
      <c r="W14" s="291"/>
      <c r="X14" s="292"/>
      <c r="Y14" s="292"/>
      <c r="Z14" s="293"/>
      <c r="AA14" s="291"/>
      <c r="AB14" s="292"/>
      <c r="AC14" s="292"/>
      <c r="AD14" s="293"/>
      <c r="AE14" s="296"/>
      <c r="AF14" s="294"/>
      <c r="AG14" s="294"/>
      <c r="AH14" s="295"/>
      <c r="AI14" s="291"/>
      <c r="AJ14" s="292"/>
      <c r="AK14" s="292"/>
      <c r="AL14" s="293"/>
      <c r="AM14" s="291"/>
      <c r="AN14" s="292"/>
      <c r="AO14" s="292"/>
      <c r="AP14" s="293"/>
      <c r="AQ14" s="291"/>
      <c r="AR14" s="292"/>
      <c r="AS14" s="292"/>
      <c r="AT14" s="293"/>
      <c r="AU14" s="296"/>
      <c r="AV14" s="428"/>
      <c r="AW14" s="294"/>
      <c r="AX14" s="429"/>
      <c r="AY14" s="68"/>
      <c r="AZ14" s="68"/>
      <c r="BA14" s="68"/>
      <c r="BB14" s="68"/>
    </row>
    <row r="15" spans="1:54" s="68" customFormat="1" ht="12.75" x14ac:dyDescent="0.25">
      <c r="A15" s="863"/>
      <c r="B15" s="961"/>
      <c r="C15" s="302"/>
      <c r="D15" s="303"/>
      <c r="E15" s="303"/>
      <c r="F15" s="304"/>
      <c r="G15" s="302"/>
      <c r="H15" s="303"/>
      <c r="I15" s="303"/>
      <c r="J15" s="304"/>
      <c r="K15" s="302"/>
      <c r="L15" s="303"/>
      <c r="M15" s="303"/>
      <c r="N15" s="304"/>
      <c r="O15" s="943">
        <v>1</v>
      </c>
      <c r="P15" s="824"/>
      <c r="Q15" s="824"/>
      <c r="R15" s="944"/>
      <c r="S15" s="302"/>
      <c r="T15" s="303"/>
      <c r="U15" s="303"/>
      <c r="V15" s="304"/>
      <c r="W15" s="302"/>
      <c r="X15" s="303"/>
      <c r="Y15" s="303"/>
      <c r="Z15" s="304"/>
      <c r="AA15" s="302"/>
      <c r="AB15" s="303"/>
      <c r="AC15" s="303"/>
      <c r="AD15" s="304"/>
      <c r="AE15" s="943"/>
      <c r="AF15" s="824"/>
      <c r="AG15" s="824"/>
      <c r="AH15" s="944"/>
      <c r="AI15" s="302"/>
      <c r="AJ15" s="303"/>
      <c r="AK15" s="303"/>
      <c r="AL15" s="304"/>
      <c r="AM15" s="302"/>
      <c r="AN15" s="303"/>
      <c r="AO15" s="303"/>
      <c r="AP15" s="304"/>
      <c r="AQ15" s="302"/>
      <c r="AR15" s="303"/>
      <c r="AS15" s="303"/>
      <c r="AT15" s="304"/>
      <c r="AU15" s="943">
        <v>1</v>
      </c>
      <c r="AV15" s="824"/>
      <c r="AW15" s="824"/>
      <c r="AX15" s="1100"/>
    </row>
    <row r="16" spans="1:54" ht="12.75" x14ac:dyDescent="0.25">
      <c r="A16" s="863">
        <f>+A14+1</f>
        <v>7</v>
      </c>
      <c r="B16" s="961" t="s">
        <v>103</v>
      </c>
      <c r="C16" s="318"/>
      <c r="D16" s="292"/>
      <c r="E16" s="292"/>
      <c r="F16" s="293"/>
      <c r="G16" s="291"/>
      <c r="H16" s="292"/>
      <c r="I16" s="292"/>
      <c r="J16" s="293"/>
      <c r="K16" s="291"/>
      <c r="L16" s="292"/>
      <c r="M16" s="292"/>
      <c r="N16" s="293"/>
      <c r="O16" s="296"/>
      <c r="P16" s="294"/>
      <c r="Q16" s="294"/>
      <c r="R16" s="295"/>
      <c r="S16" s="291"/>
      <c r="T16" s="292"/>
      <c r="U16" s="292"/>
      <c r="V16" s="293"/>
      <c r="W16" s="291"/>
      <c r="X16" s="292"/>
      <c r="Y16" s="292"/>
      <c r="Z16" s="293"/>
      <c r="AA16" s="291"/>
      <c r="AB16" s="292"/>
      <c r="AC16" s="292"/>
      <c r="AD16" s="293"/>
      <c r="AE16" s="296"/>
      <c r="AF16" s="294"/>
      <c r="AG16" s="294"/>
      <c r="AH16" s="295"/>
      <c r="AI16" s="291"/>
      <c r="AJ16" s="292"/>
      <c r="AK16" s="292"/>
      <c r="AL16" s="293"/>
      <c r="AM16" s="291"/>
      <c r="AN16" s="292"/>
      <c r="AO16" s="292"/>
      <c r="AP16" s="293"/>
      <c r="AQ16" s="291"/>
      <c r="AR16" s="292"/>
      <c r="AS16" s="292"/>
      <c r="AT16" s="293"/>
      <c r="AU16" s="296"/>
      <c r="AV16" s="428"/>
      <c r="AW16" s="428"/>
      <c r="AX16" s="429"/>
      <c r="AY16" s="68"/>
      <c r="AZ16" s="68"/>
      <c r="BA16" s="68"/>
      <c r="BB16" s="68"/>
    </row>
    <row r="17" spans="1:54" s="68" customFormat="1" ht="12.75" x14ac:dyDescent="0.25">
      <c r="A17" s="863"/>
      <c r="B17" s="961"/>
      <c r="C17" s="319"/>
      <c r="D17" s="303"/>
      <c r="E17" s="303"/>
      <c r="F17" s="304"/>
      <c r="G17" s="302"/>
      <c r="H17" s="303"/>
      <c r="I17" s="303"/>
      <c r="J17" s="304"/>
      <c r="K17" s="302"/>
      <c r="L17" s="303"/>
      <c r="M17" s="303"/>
      <c r="N17" s="304"/>
      <c r="O17" s="943">
        <v>1</v>
      </c>
      <c r="P17" s="824"/>
      <c r="Q17" s="824"/>
      <c r="R17" s="944"/>
      <c r="S17" s="302"/>
      <c r="T17" s="303"/>
      <c r="U17" s="303"/>
      <c r="V17" s="304"/>
      <c r="W17" s="302"/>
      <c r="X17" s="303"/>
      <c r="Y17" s="303"/>
      <c r="Z17" s="304"/>
      <c r="AA17" s="302"/>
      <c r="AB17" s="303"/>
      <c r="AC17" s="303"/>
      <c r="AD17" s="304"/>
      <c r="AE17" s="943"/>
      <c r="AF17" s="824"/>
      <c r="AG17" s="824"/>
      <c r="AH17" s="944"/>
      <c r="AI17" s="302"/>
      <c r="AJ17" s="303"/>
      <c r="AK17" s="303"/>
      <c r="AL17" s="304"/>
      <c r="AM17" s="302"/>
      <c r="AN17" s="303"/>
      <c r="AO17" s="303"/>
      <c r="AP17" s="304"/>
      <c r="AQ17" s="302"/>
      <c r="AR17" s="303"/>
      <c r="AS17" s="303"/>
      <c r="AT17" s="304"/>
      <c r="AU17" s="943">
        <v>1</v>
      </c>
      <c r="AV17" s="824"/>
      <c r="AW17" s="824"/>
      <c r="AX17" s="1100"/>
    </row>
    <row r="18" spans="1:54" ht="12.75" x14ac:dyDescent="0.25">
      <c r="A18" s="863">
        <f t="shared" ref="A18" si="0">+A16+1</f>
        <v>8</v>
      </c>
      <c r="B18" s="961" t="s">
        <v>107</v>
      </c>
      <c r="C18" s="217"/>
      <c r="D18" s="52"/>
      <c r="E18" s="52"/>
      <c r="F18" s="53"/>
      <c r="G18" s="54"/>
      <c r="H18" s="52"/>
      <c r="I18" s="52"/>
      <c r="J18" s="53"/>
      <c r="K18" s="54"/>
      <c r="L18" s="52"/>
      <c r="M18" s="52"/>
      <c r="N18" s="53"/>
      <c r="O18" s="191"/>
      <c r="P18" s="189"/>
      <c r="Q18" s="189"/>
      <c r="R18" s="222"/>
      <c r="S18" s="54"/>
      <c r="T18" s="52"/>
      <c r="U18" s="52"/>
      <c r="V18" s="53"/>
      <c r="W18" s="54"/>
      <c r="X18" s="52"/>
      <c r="Y18" s="52"/>
      <c r="Z18" s="53"/>
      <c r="AA18" s="54"/>
      <c r="AB18" s="52"/>
      <c r="AC18" s="52"/>
      <c r="AD18" s="53"/>
      <c r="AE18" s="191"/>
      <c r="AF18" s="189"/>
      <c r="AG18" s="189"/>
      <c r="AH18" s="222"/>
      <c r="AI18" s="353"/>
      <c r="AJ18" s="354"/>
      <c r="AK18" s="354"/>
      <c r="AL18" s="355"/>
      <c r="AM18" s="54"/>
      <c r="AN18" s="52"/>
      <c r="AO18" s="52"/>
      <c r="AP18" s="53"/>
      <c r="AQ18" s="54"/>
      <c r="AR18" s="52"/>
      <c r="AS18" s="52"/>
      <c r="AT18" s="53"/>
      <c r="AU18" s="191"/>
      <c r="AV18" s="224"/>
      <c r="AW18" s="224"/>
      <c r="AX18" s="225"/>
      <c r="AY18" s="68"/>
      <c r="AZ18" s="68"/>
      <c r="BA18" s="68"/>
      <c r="BB18" s="68"/>
    </row>
    <row r="19" spans="1:54" s="68" customFormat="1" ht="13.5" thickBot="1" x14ac:dyDescent="0.3">
      <c r="A19" s="864"/>
      <c r="B19" s="964"/>
      <c r="C19" s="333"/>
      <c r="D19" s="331"/>
      <c r="E19" s="331"/>
      <c r="F19" s="334"/>
      <c r="G19" s="333"/>
      <c r="H19" s="331"/>
      <c r="I19" s="331"/>
      <c r="J19" s="334"/>
      <c r="K19" s="333"/>
      <c r="L19" s="331"/>
      <c r="M19" s="331"/>
      <c r="N19" s="334"/>
      <c r="O19" s="943">
        <v>1</v>
      </c>
      <c r="P19" s="824"/>
      <c r="Q19" s="824"/>
      <c r="R19" s="944"/>
      <c r="S19" s="333"/>
      <c r="T19" s="331"/>
      <c r="U19" s="331"/>
      <c r="V19" s="334"/>
      <c r="W19" s="333"/>
      <c r="X19" s="331"/>
      <c r="Y19" s="331"/>
      <c r="Z19" s="334"/>
      <c r="AA19" s="333"/>
      <c r="AB19" s="331"/>
      <c r="AC19" s="331"/>
      <c r="AD19" s="334"/>
      <c r="AE19" s="943"/>
      <c r="AF19" s="824"/>
      <c r="AG19" s="824"/>
      <c r="AH19" s="944"/>
      <c r="AI19" s="425"/>
      <c r="AJ19" s="426"/>
      <c r="AK19" s="426"/>
      <c r="AL19" s="427"/>
      <c r="AM19" s="333"/>
      <c r="AN19" s="331"/>
      <c r="AO19" s="331"/>
      <c r="AP19" s="334"/>
      <c r="AQ19" s="333"/>
      <c r="AR19" s="331"/>
      <c r="AS19" s="331"/>
      <c r="AT19" s="334"/>
      <c r="AU19" s="943">
        <v>1</v>
      </c>
      <c r="AV19" s="824"/>
      <c r="AW19" s="824"/>
      <c r="AX19" s="1100"/>
    </row>
    <row r="20" spans="1:54" ht="16.5" thickBot="1" x14ac:dyDescent="0.3">
      <c r="A20" s="901" t="s">
        <v>69</v>
      </c>
      <c r="B20" s="899"/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899"/>
      <c r="AG20" s="899"/>
      <c r="AH20" s="899"/>
      <c r="AI20" s="899"/>
      <c r="AJ20" s="899"/>
      <c r="AK20" s="899"/>
      <c r="AL20" s="899"/>
      <c r="AM20" s="899"/>
      <c r="AN20" s="899"/>
      <c r="AO20" s="899"/>
      <c r="AP20" s="899"/>
      <c r="AQ20" s="899"/>
      <c r="AR20" s="899"/>
      <c r="AS20" s="899"/>
      <c r="AT20" s="899"/>
      <c r="AU20" s="899"/>
      <c r="AV20" s="899"/>
      <c r="AW20" s="899"/>
      <c r="AX20" s="900"/>
      <c r="AY20" s="68"/>
      <c r="AZ20" s="68"/>
      <c r="BA20" s="68"/>
      <c r="BB20" s="68"/>
    </row>
    <row r="21" spans="1:54" ht="12.75" x14ac:dyDescent="0.25">
      <c r="A21" s="902">
        <v>1</v>
      </c>
      <c r="B21" s="970" t="s">
        <v>118</v>
      </c>
      <c r="C21" s="356"/>
      <c r="D21" s="357"/>
      <c r="E21" s="357"/>
      <c r="F21" s="358"/>
      <c r="G21" s="356"/>
      <c r="H21" s="357"/>
      <c r="I21" s="357"/>
      <c r="J21" s="358"/>
      <c r="K21" s="356"/>
      <c r="L21" s="357"/>
      <c r="M21" s="357"/>
      <c r="N21" s="358"/>
      <c r="O21" s="359"/>
      <c r="P21" s="360"/>
      <c r="Q21" s="360"/>
      <c r="R21" s="361"/>
      <c r="S21" s="356"/>
      <c r="T21" s="357"/>
      <c r="U21" s="357"/>
      <c r="V21" s="358"/>
      <c r="W21" s="356"/>
      <c r="X21" s="357"/>
      <c r="Y21" s="357"/>
      <c r="Z21" s="358"/>
      <c r="AA21" s="356"/>
      <c r="AB21" s="357"/>
      <c r="AC21" s="357"/>
      <c r="AD21" s="358"/>
      <c r="AE21" s="359"/>
      <c r="AF21" s="360"/>
      <c r="AG21" s="360"/>
      <c r="AH21" s="361"/>
      <c r="AI21" s="356"/>
      <c r="AJ21" s="357"/>
      <c r="AK21" s="357"/>
      <c r="AL21" s="358"/>
      <c r="AM21" s="356"/>
      <c r="AN21" s="357"/>
      <c r="AO21" s="357"/>
      <c r="AP21" s="358"/>
      <c r="AQ21" s="356"/>
      <c r="AR21" s="357"/>
      <c r="AS21" s="357"/>
      <c r="AT21" s="358"/>
      <c r="AU21" s="359"/>
      <c r="AV21" s="430"/>
      <c r="AW21" s="430"/>
      <c r="AX21" s="431"/>
      <c r="AY21" s="68"/>
      <c r="AZ21" s="68"/>
      <c r="BA21" s="68"/>
      <c r="BB21" s="68"/>
    </row>
    <row r="22" spans="1:54" s="68" customFormat="1" ht="12.75" x14ac:dyDescent="0.25">
      <c r="A22" s="891"/>
      <c r="B22" s="971"/>
      <c r="C22" s="302"/>
      <c r="D22" s="303"/>
      <c r="E22" s="303"/>
      <c r="F22" s="304"/>
      <c r="G22" s="302"/>
      <c r="H22" s="303"/>
      <c r="I22" s="303"/>
      <c r="J22" s="304"/>
      <c r="K22" s="302"/>
      <c r="L22" s="303"/>
      <c r="M22" s="303"/>
      <c r="N22" s="304"/>
      <c r="O22" s="943">
        <v>1</v>
      </c>
      <c r="P22" s="824"/>
      <c r="Q22" s="824"/>
      <c r="R22" s="944"/>
      <c r="S22" s="302"/>
      <c r="T22" s="303"/>
      <c r="U22" s="303"/>
      <c r="V22" s="304"/>
      <c r="W22" s="302"/>
      <c r="X22" s="303"/>
      <c r="Y22" s="303"/>
      <c r="Z22" s="304"/>
      <c r="AA22" s="302"/>
      <c r="AB22" s="303"/>
      <c r="AC22" s="303"/>
      <c r="AD22" s="304"/>
      <c r="AE22" s="943"/>
      <c r="AF22" s="824"/>
      <c r="AG22" s="824"/>
      <c r="AH22" s="944"/>
      <c r="AI22" s="302"/>
      <c r="AJ22" s="303"/>
      <c r="AK22" s="303"/>
      <c r="AL22" s="304"/>
      <c r="AM22" s="302"/>
      <c r="AN22" s="303"/>
      <c r="AO22" s="303"/>
      <c r="AP22" s="304"/>
      <c r="AQ22" s="302"/>
      <c r="AR22" s="303"/>
      <c r="AS22" s="303"/>
      <c r="AT22" s="304"/>
      <c r="AU22" s="943">
        <v>1</v>
      </c>
      <c r="AV22" s="824"/>
      <c r="AW22" s="824"/>
      <c r="AX22" s="1100"/>
    </row>
    <row r="23" spans="1:54" ht="12.75" x14ac:dyDescent="0.25">
      <c r="A23" s="890">
        <f>+A21+1</f>
        <v>2</v>
      </c>
      <c r="B23" s="966" t="s">
        <v>115</v>
      </c>
      <c r="C23" s="356"/>
      <c r="D23" s="357"/>
      <c r="E23" s="357"/>
      <c r="F23" s="358"/>
      <c r="G23" s="356"/>
      <c r="H23" s="357"/>
      <c r="I23" s="357"/>
      <c r="J23" s="358"/>
      <c r="K23" s="356"/>
      <c r="L23" s="357"/>
      <c r="M23" s="357"/>
      <c r="N23" s="358"/>
      <c r="O23" s="359"/>
      <c r="P23" s="360"/>
      <c r="Q23" s="360"/>
      <c r="R23" s="361"/>
      <c r="S23" s="356"/>
      <c r="T23" s="357"/>
      <c r="U23" s="357"/>
      <c r="V23" s="358"/>
      <c r="W23" s="356"/>
      <c r="X23" s="357"/>
      <c r="Y23" s="357"/>
      <c r="Z23" s="358"/>
      <c r="AA23" s="356"/>
      <c r="AB23" s="357"/>
      <c r="AC23" s="357"/>
      <c r="AD23" s="358"/>
      <c r="AE23" s="359"/>
      <c r="AF23" s="360"/>
      <c r="AG23" s="360"/>
      <c r="AH23" s="361"/>
      <c r="AI23" s="356"/>
      <c r="AJ23" s="357"/>
      <c r="AK23" s="357"/>
      <c r="AL23" s="358"/>
      <c r="AM23" s="356"/>
      <c r="AN23" s="357"/>
      <c r="AO23" s="357"/>
      <c r="AP23" s="358"/>
      <c r="AQ23" s="356"/>
      <c r="AR23" s="357"/>
      <c r="AS23" s="357"/>
      <c r="AT23" s="358"/>
      <c r="AU23" s="359"/>
      <c r="AV23" s="430"/>
      <c r="AW23" s="430"/>
      <c r="AX23" s="431"/>
      <c r="AY23" s="68"/>
      <c r="AZ23" s="68"/>
      <c r="BA23" s="68"/>
      <c r="BB23" s="68"/>
    </row>
    <row r="24" spans="1:54" s="68" customFormat="1" ht="12.75" x14ac:dyDescent="0.25">
      <c r="A24" s="891"/>
      <c r="B24" s="971"/>
      <c r="C24" s="302"/>
      <c r="D24" s="303"/>
      <c r="E24" s="303"/>
      <c r="F24" s="304"/>
      <c r="G24" s="302"/>
      <c r="H24" s="303"/>
      <c r="I24" s="303"/>
      <c r="J24" s="304"/>
      <c r="K24" s="302"/>
      <c r="L24" s="303"/>
      <c r="M24" s="303"/>
      <c r="N24" s="304"/>
      <c r="O24" s="943">
        <v>1</v>
      </c>
      <c r="P24" s="824"/>
      <c r="Q24" s="824"/>
      <c r="R24" s="944"/>
      <c r="S24" s="302"/>
      <c r="T24" s="303"/>
      <c r="U24" s="303"/>
      <c r="V24" s="304"/>
      <c r="W24" s="302"/>
      <c r="X24" s="303"/>
      <c r="Y24" s="303"/>
      <c r="Z24" s="304"/>
      <c r="AA24" s="302"/>
      <c r="AB24" s="303"/>
      <c r="AC24" s="303"/>
      <c r="AD24" s="304"/>
      <c r="AE24" s="943"/>
      <c r="AF24" s="824"/>
      <c r="AG24" s="824"/>
      <c r="AH24" s="944"/>
      <c r="AI24" s="302"/>
      <c r="AJ24" s="303"/>
      <c r="AK24" s="303"/>
      <c r="AL24" s="304"/>
      <c r="AM24" s="302"/>
      <c r="AN24" s="303"/>
      <c r="AO24" s="303"/>
      <c r="AP24" s="304"/>
      <c r="AQ24" s="302"/>
      <c r="AR24" s="303"/>
      <c r="AS24" s="303"/>
      <c r="AT24" s="304"/>
      <c r="AU24" s="943">
        <v>1</v>
      </c>
      <c r="AV24" s="824"/>
      <c r="AW24" s="824"/>
      <c r="AX24" s="1100"/>
    </row>
    <row r="25" spans="1:54" ht="12.75" x14ac:dyDescent="0.25">
      <c r="A25" s="890">
        <f>+A23+1</f>
        <v>3</v>
      </c>
      <c r="B25" s="966" t="s">
        <v>116</v>
      </c>
      <c r="C25" s="356"/>
      <c r="D25" s="357"/>
      <c r="E25" s="357"/>
      <c r="F25" s="358"/>
      <c r="G25" s="356"/>
      <c r="H25" s="357"/>
      <c r="I25" s="357"/>
      <c r="J25" s="358"/>
      <c r="K25" s="356"/>
      <c r="L25" s="357"/>
      <c r="M25" s="357"/>
      <c r="N25" s="358"/>
      <c r="O25" s="359"/>
      <c r="P25" s="360"/>
      <c r="Q25" s="360"/>
      <c r="R25" s="361"/>
      <c r="S25" s="356"/>
      <c r="T25" s="357"/>
      <c r="U25" s="357"/>
      <c r="V25" s="358"/>
      <c r="W25" s="356"/>
      <c r="X25" s="357"/>
      <c r="Y25" s="357"/>
      <c r="Z25" s="358"/>
      <c r="AA25" s="356"/>
      <c r="AB25" s="357"/>
      <c r="AC25" s="357"/>
      <c r="AD25" s="358"/>
      <c r="AE25" s="359"/>
      <c r="AF25" s="360"/>
      <c r="AG25" s="360"/>
      <c r="AH25" s="361"/>
      <c r="AI25" s="356"/>
      <c r="AJ25" s="357"/>
      <c r="AK25" s="357"/>
      <c r="AL25" s="358"/>
      <c r="AM25" s="356"/>
      <c r="AN25" s="357"/>
      <c r="AO25" s="357"/>
      <c r="AP25" s="358"/>
      <c r="AQ25" s="356"/>
      <c r="AR25" s="357"/>
      <c r="AS25" s="357"/>
      <c r="AT25" s="358"/>
      <c r="AU25" s="359"/>
      <c r="AV25" s="430"/>
      <c r="AW25" s="430"/>
      <c r="AX25" s="431"/>
      <c r="AY25" s="68"/>
      <c r="AZ25" s="68"/>
      <c r="BA25" s="68"/>
      <c r="BB25" s="68"/>
    </row>
    <row r="26" spans="1:54" s="68" customFormat="1" ht="12.75" x14ac:dyDescent="0.25">
      <c r="A26" s="891"/>
      <c r="B26" s="971"/>
      <c r="C26" s="302"/>
      <c r="D26" s="303"/>
      <c r="E26" s="303"/>
      <c r="F26" s="304"/>
      <c r="G26" s="302"/>
      <c r="H26" s="303"/>
      <c r="I26" s="303"/>
      <c r="J26" s="304"/>
      <c r="K26" s="302"/>
      <c r="L26" s="303"/>
      <c r="M26" s="303"/>
      <c r="N26" s="304"/>
      <c r="O26" s="943">
        <v>1</v>
      </c>
      <c r="P26" s="824"/>
      <c r="Q26" s="824"/>
      <c r="R26" s="944"/>
      <c r="S26" s="302"/>
      <c r="T26" s="303"/>
      <c r="U26" s="303"/>
      <c r="V26" s="304"/>
      <c r="W26" s="302"/>
      <c r="X26" s="303"/>
      <c r="Y26" s="303"/>
      <c r="Z26" s="304"/>
      <c r="AA26" s="302"/>
      <c r="AB26" s="303"/>
      <c r="AC26" s="303"/>
      <c r="AD26" s="304"/>
      <c r="AE26" s="943"/>
      <c r="AF26" s="824"/>
      <c r="AG26" s="824"/>
      <c r="AH26" s="944"/>
      <c r="AI26" s="302"/>
      <c r="AJ26" s="303"/>
      <c r="AK26" s="303"/>
      <c r="AL26" s="304"/>
      <c r="AM26" s="302"/>
      <c r="AN26" s="303"/>
      <c r="AO26" s="303"/>
      <c r="AP26" s="304"/>
      <c r="AQ26" s="302"/>
      <c r="AR26" s="303"/>
      <c r="AS26" s="303"/>
      <c r="AT26" s="304"/>
      <c r="AU26" s="943">
        <v>1</v>
      </c>
      <c r="AV26" s="824"/>
      <c r="AW26" s="824"/>
      <c r="AX26" s="1100"/>
    </row>
    <row r="27" spans="1:54" ht="12.75" x14ac:dyDescent="0.25">
      <c r="A27" s="890">
        <f t="shared" ref="A27" si="1">+A25+1</f>
        <v>4</v>
      </c>
      <c r="B27" s="966" t="s">
        <v>117</v>
      </c>
      <c r="C27" s="356"/>
      <c r="D27" s="357"/>
      <c r="E27" s="357"/>
      <c r="F27" s="358"/>
      <c r="G27" s="356"/>
      <c r="H27" s="357"/>
      <c r="I27" s="357"/>
      <c r="J27" s="358"/>
      <c r="K27" s="356"/>
      <c r="L27" s="357"/>
      <c r="M27" s="357"/>
      <c r="N27" s="358"/>
      <c r="O27" s="359"/>
      <c r="P27" s="360"/>
      <c r="Q27" s="360"/>
      <c r="R27" s="361"/>
      <c r="S27" s="356"/>
      <c r="T27" s="357"/>
      <c r="U27" s="357"/>
      <c r="V27" s="358"/>
      <c r="W27" s="356"/>
      <c r="X27" s="357"/>
      <c r="Y27" s="357"/>
      <c r="Z27" s="358"/>
      <c r="AA27" s="356"/>
      <c r="AB27" s="357"/>
      <c r="AC27" s="357"/>
      <c r="AD27" s="358"/>
      <c r="AE27" s="359"/>
      <c r="AF27" s="360"/>
      <c r="AG27" s="360"/>
      <c r="AH27" s="361"/>
      <c r="AI27" s="356"/>
      <c r="AJ27" s="357"/>
      <c r="AK27" s="357"/>
      <c r="AL27" s="358"/>
      <c r="AM27" s="356"/>
      <c r="AN27" s="357"/>
      <c r="AO27" s="357"/>
      <c r="AP27" s="358"/>
      <c r="AQ27" s="356"/>
      <c r="AR27" s="357"/>
      <c r="AS27" s="357"/>
      <c r="AT27" s="358"/>
      <c r="AU27" s="359"/>
      <c r="AV27" s="430"/>
      <c r="AW27" s="430"/>
      <c r="AX27" s="431"/>
      <c r="AY27" s="68"/>
      <c r="AZ27" s="68"/>
      <c r="BA27" s="68"/>
      <c r="BB27" s="68"/>
    </row>
    <row r="28" spans="1:54" s="68" customFormat="1" ht="12.75" x14ac:dyDescent="0.25">
      <c r="A28" s="891"/>
      <c r="B28" s="971"/>
      <c r="C28" s="350"/>
      <c r="D28" s="348"/>
      <c r="E28" s="348"/>
      <c r="F28" s="349"/>
      <c r="G28" s="350"/>
      <c r="H28" s="348"/>
      <c r="I28" s="348"/>
      <c r="J28" s="349"/>
      <c r="K28" s="350"/>
      <c r="L28" s="348"/>
      <c r="M28" s="348"/>
      <c r="N28" s="349"/>
      <c r="O28" s="943">
        <v>1</v>
      </c>
      <c r="P28" s="824"/>
      <c r="Q28" s="824"/>
      <c r="R28" s="944"/>
      <c r="S28" s="350"/>
      <c r="T28" s="348"/>
      <c r="U28" s="348"/>
      <c r="V28" s="349"/>
      <c r="W28" s="350"/>
      <c r="X28" s="348"/>
      <c r="Y28" s="348"/>
      <c r="Z28" s="349"/>
      <c r="AA28" s="350"/>
      <c r="AB28" s="348"/>
      <c r="AC28" s="348"/>
      <c r="AD28" s="349"/>
      <c r="AE28" s="943"/>
      <c r="AF28" s="824"/>
      <c r="AG28" s="824"/>
      <c r="AH28" s="944"/>
      <c r="AI28" s="350"/>
      <c r="AJ28" s="348"/>
      <c r="AK28" s="348"/>
      <c r="AL28" s="349"/>
      <c r="AM28" s="350"/>
      <c r="AN28" s="348"/>
      <c r="AO28" s="348"/>
      <c r="AP28" s="349"/>
      <c r="AQ28" s="350"/>
      <c r="AR28" s="348"/>
      <c r="AS28" s="348"/>
      <c r="AT28" s="349"/>
      <c r="AU28" s="943">
        <v>1</v>
      </c>
      <c r="AV28" s="824"/>
      <c r="AW28" s="824"/>
      <c r="AX28" s="1100"/>
    </row>
    <row r="29" spans="1:54" ht="12.75" x14ac:dyDescent="0.25">
      <c r="A29" s="890">
        <f>+A27+1</f>
        <v>5</v>
      </c>
      <c r="B29" s="966" t="s">
        <v>119</v>
      </c>
      <c r="C29" s="291"/>
      <c r="D29" s="292"/>
      <c r="E29" s="292"/>
      <c r="F29" s="293"/>
      <c r="G29" s="291"/>
      <c r="H29" s="292"/>
      <c r="I29" s="292"/>
      <c r="J29" s="293"/>
      <c r="K29" s="291"/>
      <c r="L29" s="292"/>
      <c r="M29" s="292"/>
      <c r="N29" s="293"/>
      <c r="O29" s="296"/>
      <c r="P29" s="294"/>
      <c r="Q29" s="294"/>
      <c r="R29" s="295"/>
      <c r="S29" s="291"/>
      <c r="T29" s="292"/>
      <c r="U29" s="292"/>
      <c r="V29" s="293"/>
      <c r="W29" s="291"/>
      <c r="X29" s="292"/>
      <c r="Y29" s="292"/>
      <c r="Z29" s="293"/>
      <c r="AA29" s="291"/>
      <c r="AB29" s="292"/>
      <c r="AC29" s="292"/>
      <c r="AD29" s="293"/>
      <c r="AE29" s="296"/>
      <c r="AF29" s="294"/>
      <c r="AG29" s="294"/>
      <c r="AH29" s="295"/>
      <c r="AI29" s="291"/>
      <c r="AJ29" s="292"/>
      <c r="AK29" s="292"/>
      <c r="AL29" s="293"/>
      <c r="AM29" s="291"/>
      <c r="AN29" s="292"/>
      <c r="AO29" s="292"/>
      <c r="AP29" s="293"/>
      <c r="AQ29" s="291"/>
      <c r="AR29" s="292"/>
      <c r="AS29" s="292"/>
      <c r="AT29" s="293"/>
      <c r="AU29" s="296"/>
      <c r="AV29" s="428"/>
      <c r="AW29" s="428"/>
      <c r="AX29" s="388"/>
      <c r="AY29" s="68"/>
      <c r="AZ29" s="68"/>
      <c r="BA29" s="68"/>
      <c r="BB29" s="68"/>
    </row>
    <row r="30" spans="1:54" s="68" customFormat="1" ht="13.5" thickBot="1" x14ac:dyDescent="0.3">
      <c r="A30" s="968"/>
      <c r="B30" s="967"/>
      <c r="C30" s="333"/>
      <c r="D30" s="331"/>
      <c r="E30" s="331"/>
      <c r="F30" s="334"/>
      <c r="G30" s="333"/>
      <c r="H30" s="331"/>
      <c r="I30" s="331"/>
      <c r="J30" s="334"/>
      <c r="K30" s="333"/>
      <c r="L30" s="331"/>
      <c r="M30" s="331"/>
      <c r="N30" s="334"/>
      <c r="O30" s="943">
        <v>1</v>
      </c>
      <c r="P30" s="824"/>
      <c r="Q30" s="824"/>
      <c r="R30" s="944"/>
      <c r="S30" s="333"/>
      <c r="T30" s="331"/>
      <c r="U30" s="331"/>
      <c r="V30" s="334"/>
      <c r="W30" s="333"/>
      <c r="X30" s="331"/>
      <c r="Y30" s="331"/>
      <c r="Z30" s="334"/>
      <c r="AA30" s="333"/>
      <c r="AB30" s="331"/>
      <c r="AC30" s="331"/>
      <c r="AD30" s="334"/>
      <c r="AE30" s="984"/>
      <c r="AF30" s="985"/>
      <c r="AG30" s="985"/>
      <c r="AH30" s="986"/>
      <c r="AI30" s="333"/>
      <c r="AJ30" s="331"/>
      <c r="AK30" s="331"/>
      <c r="AL30" s="334"/>
      <c r="AM30" s="333"/>
      <c r="AN30" s="331"/>
      <c r="AO30" s="331"/>
      <c r="AP30" s="334"/>
      <c r="AQ30" s="333"/>
      <c r="AR30" s="331"/>
      <c r="AS30" s="331"/>
      <c r="AT30" s="334"/>
      <c r="AU30" s="984">
        <v>1</v>
      </c>
      <c r="AV30" s="985"/>
      <c r="AW30" s="985"/>
      <c r="AX30" s="1101"/>
    </row>
    <row r="31" spans="1:54" ht="12.75" hidden="1" x14ac:dyDescent="0.2">
      <c r="A31" s="133">
        <f>+A29+1</f>
        <v>6</v>
      </c>
      <c r="B31" s="134"/>
      <c r="C31" s="43"/>
      <c r="D31" s="44"/>
      <c r="E31" s="44"/>
      <c r="F31" s="45"/>
      <c r="G31" s="43"/>
      <c r="H31" s="44"/>
      <c r="I31" s="44"/>
      <c r="J31" s="45"/>
      <c r="K31" s="43"/>
      <c r="L31" s="44"/>
      <c r="M31" s="44"/>
      <c r="N31" s="45"/>
      <c r="O31" s="157"/>
      <c r="P31" s="155"/>
      <c r="Q31" s="155"/>
      <c r="R31" s="156"/>
      <c r="S31" s="43"/>
      <c r="T31" s="44"/>
      <c r="U31" s="44"/>
      <c r="V31" s="45"/>
      <c r="W31" s="43"/>
      <c r="X31" s="44"/>
      <c r="Y31" s="44"/>
      <c r="Z31" s="45"/>
      <c r="AA31" s="43"/>
      <c r="AB31" s="44"/>
      <c r="AC31" s="44"/>
      <c r="AD31" s="45"/>
      <c r="AE31" s="157"/>
      <c r="AF31" s="155"/>
      <c r="AG31" s="155"/>
      <c r="AH31" s="156"/>
      <c r="AI31" s="43"/>
      <c r="AJ31" s="44"/>
      <c r="AK31" s="44"/>
      <c r="AL31" s="45"/>
      <c r="AM31" s="43"/>
      <c r="AN31" s="44"/>
      <c r="AO31" s="44"/>
      <c r="AP31" s="45"/>
      <c r="AQ31" s="43"/>
      <c r="AR31" s="44"/>
      <c r="AS31" s="44"/>
      <c r="AT31" s="45"/>
      <c r="AU31" s="157"/>
      <c r="AV31" s="219"/>
      <c r="AW31" s="219"/>
      <c r="AX31" s="223"/>
      <c r="AY31" s="68"/>
      <c r="AZ31" s="68"/>
      <c r="BA31" s="68"/>
      <c r="BB31" s="68"/>
    </row>
    <row r="32" spans="1:54" ht="12.75" hidden="1" x14ac:dyDescent="0.2">
      <c r="A32" s="133">
        <f t="shared" ref="A32:A35" si="2">+A31+1</f>
        <v>7</v>
      </c>
      <c r="B32" s="134"/>
      <c r="C32" s="43"/>
      <c r="D32" s="44"/>
      <c r="E32" s="44"/>
      <c r="F32" s="45"/>
      <c r="G32" s="43"/>
      <c r="H32" s="44"/>
      <c r="I32" s="44"/>
      <c r="J32" s="45"/>
      <c r="K32" s="43"/>
      <c r="L32" s="44"/>
      <c r="M32" s="44"/>
      <c r="N32" s="45"/>
      <c r="O32" s="157"/>
      <c r="P32" s="155"/>
      <c r="Q32" s="155"/>
      <c r="R32" s="156"/>
      <c r="S32" s="43"/>
      <c r="T32" s="44"/>
      <c r="U32" s="44"/>
      <c r="V32" s="45"/>
      <c r="W32" s="43"/>
      <c r="X32" s="44"/>
      <c r="Y32" s="44"/>
      <c r="Z32" s="45"/>
      <c r="AA32" s="43"/>
      <c r="AB32" s="44"/>
      <c r="AC32" s="44"/>
      <c r="AD32" s="45"/>
      <c r="AE32" s="157"/>
      <c r="AF32" s="155"/>
      <c r="AG32" s="155"/>
      <c r="AH32" s="156"/>
      <c r="AI32" s="43"/>
      <c r="AJ32" s="44"/>
      <c r="AK32" s="44"/>
      <c r="AL32" s="45"/>
      <c r="AM32" s="43"/>
      <c r="AN32" s="44"/>
      <c r="AO32" s="44"/>
      <c r="AP32" s="45"/>
      <c r="AQ32" s="43"/>
      <c r="AR32" s="44"/>
      <c r="AS32" s="44"/>
      <c r="AT32" s="45"/>
      <c r="AU32" s="157"/>
      <c r="AV32" s="219"/>
      <c r="AW32" s="219"/>
      <c r="AX32" s="223"/>
      <c r="AY32" s="68"/>
      <c r="AZ32" s="68"/>
      <c r="BA32" s="68"/>
      <c r="BB32" s="68"/>
    </row>
    <row r="33" spans="1:54" ht="12.75" hidden="1" x14ac:dyDescent="0.2">
      <c r="A33" s="133">
        <f t="shared" si="2"/>
        <v>8</v>
      </c>
      <c r="B33" s="134"/>
      <c r="C33" s="43"/>
      <c r="D33" s="44"/>
      <c r="E33" s="44"/>
      <c r="F33" s="45"/>
      <c r="G33" s="43"/>
      <c r="H33" s="44"/>
      <c r="I33" s="44"/>
      <c r="J33" s="45"/>
      <c r="K33" s="43"/>
      <c r="L33" s="44"/>
      <c r="M33" s="44"/>
      <c r="N33" s="45"/>
      <c r="O33" s="157"/>
      <c r="P33" s="155"/>
      <c r="Q33" s="155"/>
      <c r="R33" s="156"/>
      <c r="S33" s="43"/>
      <c r="T33" s="44"/>
      <c r="U33" s="44"/>
      <c r="V33" s="45"/>
      <c r="W33" s="43"/>
      <c r="X33" s="44"/>
      <c r="Y33" s="44"/>
      <c r="Z33" s="45"/>
      <c r="AA33" s="43"/>
      <c r="AB33" s="44"/>
      <c r="AC33" s="44"/>
      <c r="AD33" s="45"/>
      <c r="AE33" s="157"/>
      <c r="AF33" s="155"/>
      <c r="AG33" s="155"/>
      <c r="AH33" s="156"/>
      <c r="AI33" s="43"/>
      <c r="AJ33" s="44"/>
      <c r="AK33" s="44"/>
      <c r="AL33" s="45"/>
      <c r="AM33" s="43"/>
      <c r="AN33" s="44"/>
      <c r="AO33" s="44"/>
      <c r="AP33" s="45"/>
      <c r="AQ33" s="43"/>
      <c r="AR33" s="44"/>
      <c r="AS33" s="44"/>
      <c r="AT33" s="45"/>
      <c r="AU33" s="157"/>
      <c r="AV33" s="219"/>
      <c r="AW33" s="219"/>
      <c r="AX33" s="223"/>
      <c r="AY33" s="68"/>
      <c r="AZ33" s="68"/>
      <c r="BA33" s="68"/>
      <c r="BB33" s="68"/>
    </row>
    <row r="34" spans="1:54" ht="12.75" hidden="1" x14ac:dyDescent="0.2">
      <c r="A34" s="133">
        <f t="shared" si="2"/>
        <v>9</v>
      </c>
      <c r="B34" s="134"/>
      <c r="C34" s="43"/>
      <c r="D34" s="44"/>
      <c r="E34" s="44"/>
      <c r="F34" s="45"/>
      <c r="G34" s="43"/>
      <c r="H34" s="44"/>
      <c r="I34" s="44"/>
      <c r="J34" s="45"/>
      <c r="K34" s="43"/>
      <c r="L34" s="44"/>
      <c r="M34" s="44"/>
      <c r="N34" s="45"/>
      <c r="O34" s="157"/>
      <c r="P34" s="155"/>
      <c r="Q34" s="155"/>
      <c r="R34" s="156"/>
      <c r="S34" s="43"/>
      <c r="T34" s="44"/>
      <c r="U34" s="44"/>
      <c r="V34" s="45"/>
      <c r="W34" s="43"/>
      <c r="X34" s="44"/>
      <c r="Y34" s="44"/>
      <c r="Z34" s="45"/>
      <c r="AA34" s="43"/>
      <c r="AB34" s="44"/>
      <c r="AC34" s="44"/>
      <c r="AD34" s="45"/>
      <c r="AE34" s="157"/>
      <c r="AF34" s="155"/>
      <c r="AG34" s="155"/>
      <c r="AH34" s="156"/>
      <c r="AI34" s="43"/>
      <c r="AJ34" s="44"/>
      <c r="AK34" s="44"/>
      <c r="AL34" s="45"/>
      <c r="AM34" s="43"/>
      <c r="AN34" s="44"/>
      <c r="AO34" s="44"/>
      <c r="AP34" s="45"/>
      <c r="AQ34" s="43"/>
      <c r="AR34" s="44"/>
      <c r="AS34" s="44"/>
      <c r="AT34" s="45"/>
      <c r="AU34" s="157"/>
      <c r="AV34" s="219"/>
      <c r="AW34" s="219"/>
      <c r="AX34" s="223"/>
      <c r="AY34" s="68"/>
      <c r="AZ34" s="68"/>
      <c r="BA34" s="68"/>
      <c r="BB34" s="68"/>
    </row>
    <row r="35" spans="1:54" ht="12.75" hidden="1" x14ac:dyDescent="0.25">
      <c r="A35" s="133">
        <f t="shared" si="2"/>
        <v>10</v>
      </c>
      <c r="B35" s="95"/>
      <c r="C35" s="36"/>
      <c r="D35" s="34"/>
      <c r="E35" s="34"/>
      <c r="F35" s="35"/>
      <c r="G35" s="36"/>
      <c r="H35" s="34"/>
      <c r="I35" s="34"/>
      <c r="J35" s="35"/>
      <c r="K35" s="36"/>
      <c r="L35" s="34"/>
      <c r="M35" s="34"/>
      <c r="N35" s="35"/>
      <c r="O35" s="160"/>
      <c r="P35" s="158"/>
      <c r="Q35" s="158"/>
      <c r="R35" s="159"/>
      <c r="S35" s="36"/>
      <c r="T35" s="34"/>
      <c r="U35" s="34"/>
      <c r="V35" s="35"/>
      <c r="W35" s="36"/>
      <c r="X35" s="34"/>
      <c r="Y35" s="34"/>
      <c r="Z35" s="35"/>
      <c r="AA35" s="36"/>
      <c r="AB35" s="34"/>
      <c r="AC35" s="34"/>
      <c r="AD35" s="35"/>
      <c r="AE35" s="160"/>
      <c r="AF35" s="158"/>
      <c r="AG35" s="158"/>
      <c r="AH35" s="159"/>
      <c r="AI35" s="36"/>
      <c r="AJ35" s="34"/>
      <c r="AK35" s="34"/>
      <c r="AL35" s="35"/>
      <c r="AM35" s="36"/>
      <c r="AN35" s="34"/>
      <c r="AO35" s="34"/>
      <c r="AP35" s="35"/>
      <c r="AQ35" s="36"/>
      <c r="AR35" s="34"/>
      <c r="AS35" s="34"/>
      <c r="AT35" s="35"/>
      <c r="AU35" s="160"/>
      <c r="AV35" s="220"/>
      <c r="AW35" s="220"/>
      <c r="AX35" s="221"/>
      <c r="AY35" s="68"/>
      <c r="AZ35" s="68"/>
      <c r="BA35" s="68"/>
      <c r="BB35" s="68"/>
    </row>
    <row r="36" spans="1:54" ht="13.5" hidden="1" thickBot="1" x14ac:dyDescent="0.3">
      <c r="A36" s="132">
        <f>+A35+1</f>
        <v>11</v>
      </c>
      <c r="B36" s="96"/>
      <c r="C36" s="51"/>
      <c r="D36" s="52"/>
      <c r="E36" s="52"/>
      <c r="F36" s="53"/>
      <c r="G36" s="54"/>
      <c r="H36" s="52"/>
      <c r="I36" s="52"/>
      <c r="J36" s="53"/>
      <c r="K36" s="54"/>
      <c r="L36" s="52"/>
      <c r="M36" s="52"/>
      <c r="N36" s="53"/>
      <c r="O36" s="191"/>
      <c r="P36" s="189"/>
      <c r="Q36" s="189"/>
      <c r="R36" s="222"/>
      <c r="S36" s="54"/>
      <c r="T36" s="52"/>
      <c r="U36" s="52"/>
      <c r="V36" s="53"/>
      <c r="W36" s="54"/>
      <c r="X36" s="52"/>
      <c r="Y36" s="52"/>
      <c r="Z36" s="53"/>
      <c r="AA36" s="54"/>
      <c r="AB36" s="52"/>
      <c r="AC36" s="52"/>
      <c r="AD36" s="53"/>
      <c r="AE36" s="191"/>
      <c r="AF36" s="189"/>
      <c r="AG36" s="189"/>
      <c r="AH36" s="222"/>
      <c r="AI36" s="54"/>
      <c r="AJ36" s="52"/>
      <c r="AK36" s="52"/>
      <c r="AL36" s="53"/>
      <c r="AM36" s="54"/>
      <c r="AN36" s="52"/>
      <c r="AO36" s="52"/>
      <c r="AP36" s="53"/>
      <c r="AQ36" s="54"/>
      <c r="AR36" s="52"/>
      <c r="AS36" s="52"/>
      <c r="AT36" s="53"/>
      <c r="AU36" s="191"/>
      <c r="AV36" s="224"/>
      <c r="AW36" s="224"/>
      <c r="AX36" s="225"/>
      <c r="AY36" s="68"/>
      <c r="AZ36" s="68"/>
      <c r="BA36" s="68"/>
      <c r="BB36" s="68"/>
    </row>
    <row r="37" spans="1:54" s="68" customFormat="1" ht="13.5" thickBot="1" x14ac:dyDescent="0.3">
      <c r="A37" s="703"/>
      <c r="B37" s="192"/>
      <c r="C37" s="259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8"/>
      <c r="AW37" s="258"/>
      <c r="AX37" s="704"/>
    </row>
    <row r="38" spans="1:54" ht="16.5" thickBot="1" x14ac:dyDescent="0.3">
      <c r="A38" s="898" t="s">
        <v>71</v>
      </c>
      <c r="B38" s="899"/>
      <c r="C38" s="899"/>
      <c r="D38" s="899"/>
      <c r="E38" s="899"/>
      <c r="F38" s="899"/>
      <c r="G38" s="899"/>
      <c r="H38" s="899"/>
      <c r="I38" s="899"/>
      <c r="J38" s="899"/>
      <c r="K38" s="899"/>
      <c r="L38" s="899"/>
      <c r="M38" s="899"/>
      <c r="N38" s="899"/>
      <c r="O38" s="899"/>
      <c r="P38" s="899"/>
      <c r="Q38" s="899"/>
      <c r="R38" s="899"/>
      <c r="S38" s="899"/>
      <c r="T38" s="899"/>
      <c r="U38" s="899"/>
      <c r="V38" s="899"/>
      <c r="W38" s="899"/>
      <c r="X38" s="899"/>
      <c r="Y38" s="899"/>
      <c r="Z38" s="899"/>
      <c r="AA38" s="899"/>
      <c r="AB38" s="899"/>
      <c r="AC38" s="899"/>
      <c r="AD38" s="899"/>
      <c r="AE38" s="899"/>
      <c r="AF38" s="899"/>
      <c r="AG38" s="899"/>
      <c r="AH38" s="899"/>
      <c r="AI38" s="899"/>
      <c r="AJ38" s="899"/>
      <c r="AK38" s="899"/>
      <c r="AL38" s="899"/>
      <c r="AM38" s="899"/>
      <c r="AN38" s="899"/>
      <c r="AO38" s="899"/>
      <c r="AP38" s="899"/>
      <c r="AQ38" s="899"/>
      <c r="AR38" s="899"/>
      <c r="AS38" s="899"/>
      <c r="AT38" s="899"/>
      <c r="AU38" s="899"/>
      <c r="AV38" s="899"/>
      <c r="AW38" s="899"/>
      <c r="AX38" s="900"/>
      <c r="AY38" s="68"/>
      <c r="AZ38" s="68"/>
      <c r="BA38" s="68"/>
      <c r="BB38" s="68"/>
    </row>
    <row r="39" spans="1:54" x14ac:dyDescent="0.25">
      <c r="A39" s="982">
        <v>1</v>
      </c>
      <c r="B39" s="972" t="s">
        <v>109</v>
      </c>
      <c r="C39" s="432"/>
      <c r="D39" s="433"/>
      <c r="E39" s="433"/>
      <c r="F39" s="434"/>
      <c r="G39" s="432"/>
      <c r="H39" s="433"/>
      <c r="I39" s="433"/>
      <c r="J39" s="434"/>
      <c r="K39" s="432"/>
      <c r="L39" s="433"/>
      <c r="M39" s="433"/>
      <c r="N39" s="434"/>
      <c r="O39" s="435"/>
      <c r="P39" s="436"/>
      <c r="Q39" s="436"/>
      <c r="R39" s="437"/>
      <c r="S39" s="432"/>
      <c r="T39" s="433"/>
      <c r="U39" s="433"/>
      <c r="V39" s="434"/>
      <c r="W39" s="432"/>
      <c r="X39" s="433"/>
      <c r="Y39" s="433"/>
      <c r="Z39" s="434"/>
      <c r="AA39" s="432"/>
      <c r="AB39" s="433"/>
      <c r="AC39" s="433"/>
      <c r="AD39" s="434"/>
      <c r="AE39" s="435"/>
      <c r="AF39" s="436"/>
      <c r="AG39" s="436"/>
      <c r="AH39" s="437"/>
      <c r="AI39" s="432"/>
      <c r="AJ39" s="433"/>
      <c r="AK39" s="433"/>
      <c r="AL39" s="434"/>
      <c r="AM39" s="432"/>
      <c r="AN39" s="433"/>
      <c r="AO39" s="433"/>
      <c r="AP39" s="434"/>
      <c r="AQ39" s="432"/>
      <c r="AR39" s="433"/>
      <c r="AS39" s="433"/>
      <c r="AT39" s="434"/>
      <c r="AU39" s="435"/>
      <c r="AV39" s="436"/>
      <c r="AW39" s="436"/>
      <c r="AX39" s="438"/>
      <c r="AY39" s="68"/>
      <c r="AZ39" s="68"/>
      <c r="BA39" s="68"/>
      <c r="BB39" s="68"/>
    </row>
    <row r="40" spans="1:54" s="68" customFormat="1" ht="12.75" x14ac:dyDescent="0.25">
      <c r="A40" s="983"/>
      <c r="B40" s="973"/>
      <c r="C40" s="439"/>
      <c r="D40" s="440"/>
      <c r="E40" s="440"/>
      <c r="F40" s="441"/>
      <c r="G40" s="439"/>
      <c r="H40" s="440"/>
      <c r="I40" s="440"/>
      <c r="J40" s="441"/>
      <c r="K40" s="439"/>
      <c r="L40" s="440"/>
      <c r="M40" s="440"/>
      <c r="N40" s="441"/>
      <c r="O40" s="943">
        <v>1</v>
      </c>
      <c r="P40" s="824"/>
      <c r="Q40" s="824"/>
      <c r="R40" s="944"/>
      <c r="S40" s="439"/>
      <c r="T40" s="440"/>
      <c r="U40" s="440"/>
      <c r="V40" s="441"/>
      <c r="W40" s="439"/>
      <c r="X40" s="440"/>
      <c r="Y40" s="440"/>
      <c r="Z40" s="441"/>
      <c r="AA40" s="439"/>
      <c r="AB40" s="440"/>
      <c r="AC40" s="440"/>
      <c r="AD40" s="441"/>
      <c r="AE40" s="943"/>
      <c r="AF40" s="824"/>
      <c r="AG40" s="824"/>
      <c r="AH40" s="944"/>
      <c r="AI40" s="439"/>
      <c r="AJ40" s="440"/>
      <c r="AK40" s="440"/>
      <c r="AL40" s="441"/>
      <c r="AM40" s="439"/>
      <c r="AN40" s="440"/>
      <c r="AO40" s="440"/>
      <c r="AP40" s="441"/>
      <c r="AQ40" s="439"/>
      <c r="AR40" s="440"/>
      <c r="AS40" s="440"/>
      <c r="AT40" s="441"/>
      <c r="AU40" s="943">
        <v>1</v>
      </c>
      <c r="AV40" s="824"/>
      <c r="AW40" s="824"/>
      <c r="AX40" s="1100"/>
    </row>
    <row r="41" spans="1:54" x14ac:dyDescent="0.25">
      <c r="A41" s="863">
        <f>+A39+1</f>
        <v>2</v>
      </c>
      <c r="B41" s="973" t="s">
        <v>111</v>
      </c>
      <c r="C41" s="432"/>
      <c r="D41" s="433"/>
      <c r="E41" s="433"/>
      <c r="F41" s="434"/>
      <c r="G41" s="432"/>
      <c r="H41" s="433"/>
      <c r="I41" s="433"/>
      <c r="J41" s="434"/>
      <c r="K41" s="432"/>
      <c r="L41" s="433"/>
      <c r="M41" s="433"/>
      <c r="N41" s="434"/>
      <c r="O41" s="435"/>
      <c r="P41" s="436"/>
      <c r="Q41" s="436"/>
      <c r="R41" s="437"/>
      <c r="S41" s="432"/>
      <c r="T41" s="433"/>
      <c r="U41" s="433"/>
      <c r="V41" s="434"/>
      <c r="W41" s="432"/>
      <c r="X41" s="433"/>
      <c r="Y41" s="433"/>
      <c r="Z41" s="434"/>
      <c r="AA41" s="432"/>
      <c r="AB41" s="433"/>
      <c r="AC41" s="433"/>
      <c r="AD41" s="434"/>
      <c r="AE41" s="435"/>
      <c r="AF41" s="436"/>
      <c r="AG41" s="436"/>
      <c r="AH41" s="437"/>
      <c r="AI41" s="432"/>
      <c r="AJ41" s="433"/>
      <c r="AK41" s="433"/>
      <c r="AL41" s="434"/>
      <c r="AM41" s="432"/>
      <c r="AN41" s="433"/>
      <c r="AO41" s="433"/>
      <c r="AP41" s="434"/>
      <c r="AQ41" s="432"/>
      <c r="AR41" s="433"/>
      <c r="AS41" s="433"/>
      <c r="AT41" s="434"/>
      <c r="AU41" s="435"/>
      <c r="AV41" s="436"/>
      <c r="AW41" s="436"/>
      <c r="AX41" s="438"/>
      <c r="AY41" s="68"/>
      <c r="AZ41" s="68"/>
      <c r="BA41" s="68"/>
      <c r="BB41" s="68"/>
    </row>
    <row r="42" spans="1:54" s="68" customFormat="1" ht="12.75" x14ac:dyDescent="0.25">
      <c r="A42" s="863"/>
      <c r="B42" s="973"/>
      <c r="C42" s="439"/>
      <c r="D42" s="440"/>
      <c r="E42" s="440"/>
      <c r="F42" s="441"/>
      <c r="G42" s="439"/>
      <c r="H42" s="440"/>
      <c r="I42" s="440"/>
      <c r="J42" s="441"/>
      <c r="K42" s="439"/>
      <c r="L42" s="440"/>
      <c r="M42" s="440"/>
      <c r="N42" s="441"/>
      <c r="O42" s="943">
        <v>1</v>
      </c>
      <c r="P42" s="824"/>
      <c r="Q42" s="824"/>
      <c r="R42" s="944"/>
      <c r="S42" s="439"/>
      <c r="T42" s="440"/>
      <c r="U42" s="440"/>
      <c r="V42" s="441"/>
      <c r="W42" s="439"/>
      <c r="X42" s="440"/>
      <c r="Y42" s="440"/>
      <c r="Z42" s="441"/>
      <c r="AA42" s="439"/>
      <c r="AB42" s="440"/>
      <c r="AC42" s="440"/>
      <c r="AD42" s="441"/>
      <c r="AE42" s="943"/>
      <c r="AF42" s="824"/>
      <c r="AG42" s="824"/>
      <c r="AH42" s="944"/>
      <c r="AI42" s="439"/>
      <c r="AJ42" s="440"/>
      <c r="AK42" s="440"/>
      <c r="AL42" s="441"/>
      <c r="AM42" s="439"/>
      <c r="AN42" s="440"/>
      <c r="AO42" s="440"/>
      <c r="AP42" s="441"/>
      <c r="AQ42" s="439"/>
      <c r="AR42" s="440"/>
      <c r="AS42" s="440"/>
      <c r="AT42" s="441"/>
      <c r="AU42" s="943">
        <v>1</v>
      </c>
      <c r="AV42" s="824"/>
      <c r="AW42" s="824"/>
      <c r="AX42" s="1100"/>
    </row>
    <row r="43" spans="1:54" x14ac:dyDescent="0.25">
      <c r="A43" s="863">
        <f>+A41+1</f>
        <v>3</v>
      </c>
      <c r="B43" s="973" t="s">
        <v>112</v>
      </c>
      <c r="C43" s="432"/>
      <c r="D43" s="433"/>
      <c r="E43" s="433"/>
      <c r="F43" s="434"/>
      <c r="G43" s="432"/>
      <c r="H43" s="433"/>
      <c r="I43" s="433"/>
      <c r="J43" s="434"/>
      <c r="K43" s="432"/>
      <c r="L43" s="433"/>
      <c r="M43" s="433"/>
      <c r="N43" s="434"/>
      <c r="O43" s="435"/>
      <c r="P43" s="436"/>
      <c r="Q43" s="436"/>
      <c r="R43" s="437"/>
      <c r="S43" s="432"/>
      <c r="T43" s="433"/>
      <c r="U43" s="433"/>
      <c r="V43" s="434"/>
      <c r="W43" s="432"/>
      <c r="X43" s="433"/>
      <c r="Y43" s="433"/>
      <c r="Z43" s="434"/>
      <c r="AA43" s="432"/>
      <c r="AB43" s="433"/>
      <c r="AC43" s="433"/>
      <c r="AD43" s="434"/>
      <c r="AE43" s="435"/>
      <c r="AF43" s="436"/>
      <c r="AG43" s="436"/>
      <c r="AH43" s="437"/>
      <c r="AI43" s="432"/>
      <c r="AJ43" s="433"/>
      <c r="AK43" s="433"/>
      <c r="AL43" s="434"/>
      <c r="AM43" s="432"/>
      <c r="AN43" s="433"/>
      <c r="AO43" s="433"/>
      <c r="AP43" s="434"/>
      <c r="AQ43" s="432"/>
      <c r="AR43" s="433"/>
      <c r="AS43" s="433"/>
      <c r="AT43" s="434"/>
      <c r="AU43" s="435"/>
      <c r="AV43" s="436"/>
      <c r="AW43" s="436"/>
      <c r="AX43" s="438"/>
      <c r="AY43" s="68"/>
      <c r="AZ43" s="68"/>
      <c r="BA43" s="68"/>
      <c r="BB43" s="68"/>
    </row>
    <row r="44" spans="1:54" s="68" customFormat="1" ht="12.75" x14ac:dyDescent="0.25">
      <c r="A44" s="863"/>
      <c r="B44" s="973"/>
      <c r="C44" s="439"/>
      <c r="D44" s="440"/>
      <c r="E44" s="440"/>
      <c r="F44" s="441"/>
      <c r="G44" s="439"/>
      <c r="H44" s="440"/>
      <c r="I44" s="440"/>
      <c r="J44" s="441"/>
      <c r="K44" s="439"/>
      <c r="L44" s="440"/>
      <c r="M44" s="440"/>
      <c r="N44" s="441"/>
      <c r="O44" s="943">
        <v>1</v>
      </c>
      <c r="P44" s="824"/>
      <c r="Q44" s="824"/>
      <c r="R44" s="944"/>
      <c r="S44" s="439"/>
      <c r="T44" s="440"/>
      <c r="U44" s="440"/>
      <c r="V44" s="441"/>
      <c r="W44" s="439"/>
      <c r="X44" s="440"/>
      <c r="Y44" s="440"/>
      <c r="Z44" s="441"/>
      <c r="AA44" s="439"/>
      <c r="AB44" s="440"/>
      <c r="AC44" s="440"/>
      <c r="AD44" s="441"/>
      <c r="AE44" s="943"/>
      <c r="AF44" s="824"/>
      <c r="AG44" s="824"/>
      <c r="AH44" s="944"/>
      <c r="AI44" s="439"/>
      <c r="AJ44" s="440"/>
      <c r="AK44" s="440"/>
      <c r="AL44" s="441"/>
      <c r="AM44" s="439"/>
      <c r="AN44" s="440"/>
      <c r="AO44" s="440"/>
      <c r="AP44" s="441"/>
      <c r="AQ44" s="439"/>
      <c r="AR44" s="440"/>
      <c r="AS44" s="440"/>
      <c r="AT44" s="441"/>
      <c r="AU44" s="943">
        <v>1</v>
      </c>
      <c r="AV44" s="824"/>
      <c r="AW44" s="824"/>
      <c r="AX44" s="1100"/>
    </row>
    <row r="45" spans="1:54" x14ac:dyDescent="0.25">
      <c r="A45" s="863">
        <f>+A43+1</f>
        <v>4</v>
      </c>
      <c r="B45" s="973" t="s">
        <v>113</v>
      </c>
      <c r="C45" s="432"/>
      <c r="D45" s="433"/>
      <c r="E45" s="433"/>
      <c r="F45" s="434"/>
      <c r="G45" s="432"/>
      <c r="H45" s="433"/>
      <c r="I45" s="433"/>
      <c r="J45" s="434"/>
      <c r="K45" s="432"/>
      <c r="L45" s="433"/>
      <c r="M45" s="433"/>
      <c r="N45" s="434"/>
      <c r="O45" s="435"/>
      <c r="P45" s="436"/>
      <c r="Q45" s="436"/>
      <c r="R45" s="437"/>
      <c r="S45" s="432"/>
      <c r="T45" s="433"/>
      <c r="U45" s="433"/>
      <c r="V45" s="434"/>
      <c r="W45" s="432"/>
      <c r="X45" s="433"/>
      <c r="Y45" s="433"/>
      <c r="Z45" s="434"/>
      <c r="AA45" s="432"/>
      <c r="AB45" s="433"/>
      <c r="AC45" s="433"/>
      <c r="AD45" s="434"/>
      <c r="AE45" s="435"/>
      <c r="AF45" s="436"/>
      <c r="AG45" s="436"/>
      <c r="AH45" s="437"/>
      <c r="AI45" s="432"/>
      <c r="AJ45" s="433"/>
      <c r="AK45" s="433"/>
      <c r="AL45" s="434"/>
      <c r="AM45" s="432"/>
      <c r="AN45" s="433"/>
      <c r="AO45" s="433"/>
      <c r="AP45" s="434"/>
      <c r="AQ45" s="432"/>
      <c r="AR45" s="433"/>
      <c r="AS45" s="433"/>
      <c r="AT45" s="434"/>
      <c r="AU45" s="435"/>
      <c r="AV45" s="436"/>
      <c r="AW45" s="436"/>
      <c r="AX45" s="438"/>
      <c r="AY45" s="68"/>
      <c r="AZ45" s="68"/>
      <c r="BA45" s="68"/>
      <c r="BB45" s="68"/>
    </row>
    <row r="46" spans="1:54" s="68" customFormat="1" ht="12.75" x14ac:dyDescent="0.25">
      <c r="A46" s="863"/>
      <c r="B46" s="973"/>
      <c r="C46" s="439"/>
      <c r="D46" s="440"/>
      <c r="E46" s="440"/>
      <c r="F46" s="441"/>
      <c r="G46" s="439"/>
      <c r="H46" s="440"/>
      <c r="I46" s="440"/>
      <c r="J46" s="441"/>
      <c r="K46" s="439"/>
      <c r="L46" s="440"/>
      <c r="M46" s="440"/>
      <c r="N46" s="441"/>
      <c r="O46" s="943">
        <v>1</v>
      </c>
      <c r="P46" s="824"/>
      <c r="Q46" s="824"/>
      <c r="R46" s="944"/>
      <c r="S46" s="439"/>
      <c r="T46" s="440"/>
      <c r="U46" s="440"/>
      <c r="V46" s="441"/>
      <c r="W46" s="439"/>
      <c r="X46" s="440"/>
      <c r="Y46" s="440"/>
      <c r="Z46" s="441"/>
      <c r="AA46" s="439"/>
      <c r="AB46" s="440"/>
      <c r="AC46" s="440"/>
      <c r="AD46" s="441"/>
      <c r="AE46" s="943"/>
      <c r="AF46" s="824"/>
      <c r="AG46" s="824"/>
      <c r="AH46" s="944"/>
      <c r="AI46" s="439"/>
      <c r="AJ46" s="440"/>
      <c r="AK46" s="440"/>
      <c r="AL46" s="441"/>
      <c r="AM46" s="439"/>
      <c r="AN46" s="440"/>
      <c r="AO46" s="440"/>
      <c r="AP46" s="441"/>
      <c r="AQ46" s="439"/>
      <c r="AR46" s="440"/>
      <c r="AS46" s="440"/>
      <c r="AT46" s="441"/>
      <c r="AU46" s="943">
        <v>1</v>
      </c>
      <c r="AV46" s="824"/>
      <c r="AW46" s="824"/>
      <c r="AX46" s="1100"/>
    </row>
    <row r="47" spans="1:54" x14ac:dyDescent="0.25">
      <c r="A47" s="863">
        <f>+A45+1</f>
        <v>5</v>
      </c>
      <c r="B47" s="973" t="s">
        <v>114</v>
      </c>
      <c r="C47" s="432"/>
      <c r="D47" s="433"/>
      <c r="E47" s="433"/>
      <c r="F47" s="434"/>
      <c r="G47" s="432"/>
      <c r="H47" s="433"/>
      <c r="I47" s="433"/>
      <c r="J47" s="434"/>
      <c r="K47" s="432"/>
      <c r="L47" s="433"/>
      <c r="M47" s="433"/>
      <c r="N47" s="434"/>
      <c r="O47" s="435"/>
      <c r="P47" s="436"/>
      <c r="Q47" s="436"/>
      <c r="R47" s="437"/>
      <c r="S47" s="432"/>
      <c r="T47" s="433"/>
      <c r="U47" s="433"/>
      <c r="V47" s="434"/>
      <c r="W47" s="432"/>
      <c r="X47" s="433"/>
      <c r="Y47" s="433"/>
      <c r="Z47" s="434"/>
      <c r="AA47" s="432"/>
      <c r="AB47" s="433"/>
      <c r="AC47" s="433"/>
      <c r="AD47" s="434"/>
      <c r="AE47" s="435"/>
      <c r="AF47" s="436"/>
      <c r="AG47" s="436"/>
      <c r="AH47" s="437"/>
      <c r="AI47" s="432"/>
      <c r="AJ47" s="433"/>
      <c r="AK47" s="433"/>
      <c r="AL47" s="434"/>
      <c r="AM47" s="432"/>
      <c r="AN47" s="433"/>
      <c r="AO47" s="433"/>
      <c r="AP47" s="434"/>
      <c r="AQ47" s="432"/>
      <c r="AR47" s="433"/>
      <c r="AS47" s="433"/>
      <c r="AT47" s="434"/>
      <c r="AU47" s="435"/>
      <c r="AV47" s="436"/>
      <c r="AW47" s="436"/>
      <c r="AX47" s="438"/>
      <c r="AY47" s="68"/>
      <c r="AZ47" s="68"/>
      <c r="BA47" s="68"/>
      <c r="BB47" s="68"/>
    </row>
    <row r="48" spans="1:54" s="68" customFormat="1" ht="12.75" x14ac:dyDescent="0.25">
      <c r="A48" s="863"/>
      <c r="B48" s="973"/>
      <c r="C48" s="439"/>
      <c r="D48" s="440"/>
      <c r="E48" s="440"/>
      <c r="F48" s="441"/>
      <c r="G48" s="439"/>
      <c r="H48" s="440"/>
      <c r="I48" s="440"/>
      <c r="J48" s="441"/>
      <c r="K48" s="439"/>
      <c r="L48" s="440"/>
      <c r="M48" s="440"/>
      <c r="N48" s="441"/>
      <c r="O48" s="943">
        <v>1</v>
      </c>
      <c r="P48" s="824"/>
      <c r="Q48" s="824"/>
      <c r="R48" s="944"/>
      <c r="S48" s="439"/>
      <c r="T48" s="440"/>
      <c r="U48" s="440"/>
      <c r="V48" s="441"/>
      <c r="W48" s="439"/>
      <c r="X48" s="440"/>
      <c r="Y48" s="440"/>
      <c r="Z48" s="441"/>
      <c r="AA48" s="439"/>
      <c r="AB48" s="440"/>
      <c r="AC48" s="440"/>
      <c r="AD48" s="441"/>
      <c r="AE48" s="943"/>
      <c r="AF48" s="824"/>
      <c r="AG48" s="824"/>
      <c r="AH48" s="944"/>
      <c r="AI48" s="439"/>
      <c r="AJ48" s="440"/>
      <c r="AK48" s="440"/>
      <c r="AL48" s="441"/>
      <c r="AM48" s="439"/>
      <c r="AN48" s="440"/>
      <c r="AO48" s="440"/>
      <c r="AP48" s="441"/>
      <c r="AQ48" s="439"/>
      <c r="AR48" s="440"/>
      <c r="AS48" s="440"/>
      <c r="AT48" s="441"/>
      <c r="AU48" s="943">
        <v>1</v>
      </c>
      <c r="AV48" s="824"/>
      <c r="AW48" s="824"/>
      <c r="AX48" s="1100"/>
    </row>
    <row r="49" spans="1:54" x14ac:dyDescent="0.25">
      <c r="A49" s="863">
        <f>+A47+1</f>
        <v>6</v>
      </c>
      <c r="B49" s="973" t="s">
        <v>108</v>
      </c>
      <c r="C49" s="443"/>
      <c r="D49" s="444"/>
      <c r="E49" s="444"/>
      <c r="F49" s="445"/>
      <c r="G49" s="443"/>
      <c r="H49" s="444"/>
      <c r="I49" s="444"/>
      <c r="J49" s="445"/>
      <c r="K49" s="443"/>
      <c r="L49" s="444"/>
      <c r="M49" s="444"/>
      <c r="N49" s="445"/>
      <c r="O49" s="446"/>
      <c r="P49" s="329"/>
      <c r="Q49" s="329"/>
      <c r="R49" s="447"/>
      <c r="S49" s="443"/>
      <c r="T49" s="444"/>
      <c r="U49" s="444"/>
      <c r="V49" s="445"/>
      <c r="W49" s="443"/>
      <c r="X49" s="444"/>
      <c r="Y49" s="444"/>
      <c r="Z49" s="445"/>
      <c r="AA49" s="443"/>
      <c r="AB49" s="444"/>
      <c r="AC49" s="444"/>
      <c r="AD49" s="445"/>
      <c r="AE49" s="446"/>
      <c r="AF49" s="329"/>
      <c r="AG49" s="329"/>
      <c r="AH49" s="447"/>
      <c r="AI49" s="443"/>
      <c r="AJ49" s="444"/>
      <c r="AK49" s="444"/>
      <c r="AL49" s="445"/>
      <c r="AM49" s="443"/>
      <c r="AN49" s="444"/>
      <c r="AO49" s="444"/>
      <c r="AP49" s="445"/>
      <c r="AQ49" s="443"/>
      <c r="AR49" s="444"/>
      <c r="AS49" s="444"/>
      <c r="AT49" s="445"/>
      <c r="AU49" s="446"/>
      <c r="AV49" s="329"/>
      <c r="AW49" s="329"/>
      <c r="AX49" s="448"/>
      <c r="AY49" s="68"/>
      <c r="AZ49" s="68"/>
      <c r="BA49" s="68"/>
      <c r="BB49" s="68"/>
    </row>
    <row r="50" spans="1:54" s="68" customFormat="1" ht="12.75" x14ac:dyDescent="0.25">
      <c r="A50" s="863"/>
      <c r="B50" s="973"/>
      <c r="C50" s="449"/>
      <c r="D50" s="450"/>
      <c r="E50" s="450"/>
      <c r="F50" s="451"/>
      <c r="G50" s="449"/>
      <c r="H50" s="450"/>
      <c r="I50" s="450"/>
      <c r="J50" s="451"/>
      <c r="K50" s="449"/>
      <c r="L50" s="450"/>
      <c r="M50" s="450"/>
      <c r="N50" s="451"/>
      <c r="O50" s="943">
        <v>1</v>
      </c>
      <c r="P50" s="824"/>
      <c r="Q50" s="824"/>
      <c r="R50" s="944"/>
      <c r="S50" s="449"/>
      <c r="T50" s="450"/>
      <c r="U50" s="450"/>
      <c r="V50" s="451"/>
      <c r="W50" s="449"/>
      <c r="X50" s="450"/>
      <c r="Y50" s="450"/>
      <c r="Z50" s="451"/>
      <c r="AA50" s="449"/>
      <c r="AB50" s="450"/>
      <c r="AC50" s="450"/>
      <c r="AD50" s="451"/>
      <c r="AE50" s="943"/>
      <c r="AF50" s="824"/>
      <c r="AG50" s="824"/>
      <c r="AH50" s="944"/>
      <c r="AI50" s="449"/>
      <c r="AJ50" s="450"/>
      <c r="AK50" s="450"/>
      <c r="AL50" s="451"/>
      <c r="AM50" s="449"/>
      <c r="AN50" s="450"/>
      <c r="AO50" s="450"/>
      <c r="AP50" s="451"/>
      <c r="AQ50" s="449"/>
      <c r="AR50" s="450"/>
      <c r="AS50" s="450"/>
      <c r="AT50" s="451"/>
      <c r="AU50" s="943">
        <v>1</v>
      </c>
      <c r="AV50" s="824"/>
      <c r="AW50" s="824"/>
      <c r="AX50" s="1100"/>
    </row>
    <row r="51" spans="1:54" x14ac:dyDescent="0.25">
      <c r="A51" s="863">
        <f t="shared" ref="A51" si="3">+A49+1</f>
        <v>7</v>
      </c>
      <c r="B51" s="973" t="s">
        <v>110</v>
      </c>
      <c r="C51" s="443"/>
      <c r="D51" s="444"/>
      <c r="E51" s="444"/>
      <c r="F51" s="445"/>
      <c r="G51" s="443"/>
      <c r="H51" s="444"/>
      <c r="I51" s="444"/>
      <c r="J51" s="445"/>
      <c r="K51" s="443"/>
      <c r="L51" s="444"/>
      <c r="M51" s="444"/>
      <c r="N51" s="445"/>
      <c r="O51" s="446"/>
      <c r="P51" s="329"/>
      <c r="Q51" s="329"/>
      <c r="R51" s="447"/>
      <c r="S51" s="443"/>
      <c r="T51" s="444"/>
      <c r="U51" s="444"/>
      <c r="V51" s="445"/>
      <c r="W51" s="443"/>
      <c r="X51" s="444"/>
      <c r="Y51" s="444"/>
      <c r="Z51" s="445"/>
      <c r="AA51" s="443"/>
      <c r="AB51" s="444"/>
      <c r="AC51" s="444"/>
      <c r="AD51" s="445"/>
      <c r="AE51" s="446"/>
      <c r="AF51" s="329"/>
      <c r="AG51" s="329"/>
      <c r="AH51" s="447"/>
      <c r="AI51" s="443"/>
      <c r="AJ51" s="444"/>
      <c r="AK51" s="444"/>
      <c r="AL51" s="445"/>
      <c r="AM51" s="443"/>
      <c r="AN51" s="444"/>
      <c r="AO51" s="444"/>
      <c r="AP51" s="445"/>
      <c r="AQ51" s="443"/>
      <c r="AR51" s="444"/>
      <c r="AS51" s="444"/>
      <c r="AT51" s="445"/>
      <c r="AU51" s="446"/>
      <c r="AV51" s="329"/>
      <c r="AW51" s="329"/>
      <c r="AX51" s="448"/>
      <c r="AY51" s="68"/>
      <c r="AZ51" s="68"/>
      <c r="BA51" s="68"/>
      <c r="BB51" s="68"/>
    </row>
    <row r="52" spans="1:54" s="68" customFormat="1" ht="13.5" thickBot="1" x14ac:dyDescent="0.3">
      <c r="A52" s="864"/>
      <c r="B52" s="981"/>
      <c r="C52" s="457"/>
      <c r="D52" s="458"/>
      <c r="E52" s="458"/>
      <c r="F52" s="459"/>
      <c r="G52" s="457"/>
      <c r="H52" s="458"/>
      <c r="I52" s="458"/>
      <c r="J52" s="459"/>
      <c r="K52" s="457"/>
      <c r="L52" s="458"/>
      <c r="M52" s="458"/>
      <c r="N52" s="459"/>
      <c r="O52" s="943">
        <v>1</v>
      </c>
      <c r="P52" s="824"/>
      <c r="Q52" s="824"/>
      <c r="R52" s="944"/>
      <c r="S52" s="457"/>
      <c r="T52" s="458"/>
      <c r="U52" s="458"/>
      <c r="V52" s="459"/>
      <c r="W52" s="457"/>
      <c r="X52" s="458"/>
      <c r="Y52" s="458"/>
      <c r="Z52" s="459"/>
      <c r="AA52" s="457"/>
      <c r="AB52" s="458"/>
      <c r="AC52" s="458"/>
      <c r="AD52" s="459"/>
      <c r="AE52" s="943"/>
      <c r="AF52" s="824"/>
      <c r="AG52" s="824"/>
      <c r="AH52" s="944"/>
      <c r="AI52" s="457"/>
      <c r="AJ52" s="458"/>
      <c r="AK52" s="458"/>
      <c r="AL52" s="459"/>
      <c r="AM52" s="457"/>
      <c r="AN52" s="458"/>
      <c r="AO52" s="458"/>
      <c r="AP52" s="459"/>
      <c r="AQ52" s="457"/>
      <c r="AR52" s="458"/>
      <c r="AS52" s="458"/>
      <c r="AT52" s="459"/>
      <c r="AU52" s="943">
        <v>1</v>
      </c>
      <c r="AV52" s="824"/>
      <c r="AW52" s="824"/>
      <c r="AX52" s="1100"/>
    </row>
    <row r="53" spans="1:54" ht="16.5" hidden="1" thickBot="1" x14ac:dyDescent="0.3">
      <c r="A53" s="898" t="s">
        <v>70</v>
      </c>
      <c r="B53" s="962"/>
      <c r="C53" s="962"/>
      <c r="D53" s="962"/>
      <c r="E53" s="962"/>
      <c r="F53" s="962"/>
      <c r="G53" s="962"/>
      <c r="H53" s="962"/>
      <c r="I53" s="962"/>
      <c r="J53" s="962"/>
      <c r="K53" s="962"/>
      <c r="L53" s="962"/>
      <c r="M53" s="962"/>
      <c r="N53" s="962"/>
      <c r="O53" s="962"/>
      <c r="P53" s="962"/>
      <c r="Q53" s="962"/>
      <c r="R53" s="962"/>
      <c r="S53" s="962"/>
      <c r="T53" s="962"/>
      <c r="U53" s="962"/>
      <c r="V53" s="962"/>
      <c r="W53" s="962"/>
      <c r="X53" s="962"/>
      <c r="Y53" s="962"/>
      <c r="Z53" s="962"/>
      <c r="AA53" s="962"/>
      <c r="AB53" s="962"/>
      <c r="AC53" s="962"/>
      <c r="AD53" s="962"/>
      <c r="AE53" s="962"/>
      <c r="AF53" s="962"/>
      <c r="AG53" s="962"/>
      <c r="AH53" s="962"/>
      <c r="AI53" s="962"/>
      <c r="AJ53" s="962"/>
      <c r="AK53" s="962"/>
      <c r="AL53" s="962"/>
      <c r="AM53" s="962"/>
      <c r="AN53" s="962"/>
      <c r="AO53" s="962"/>
      <c r="AP53" s="962"/>
      <c r="AQ53" s="962"/>
      <c r="AR53" s="962"/>
      <c r="AS53" s="962"/>
      <c r="AT53" s="962"/>
      <c r="AU53" s="962"/>
      <c r="AV53" s="962"/>
      <c r="AW53" s="962"/>
      <c r="AX53" s="963"/>
      <c r="AY53" s="68"/>
      <c r="AZ53" s="68"/>
      <c r="BA53" s="68"/>
      <c r="BB53" s="68"/>
    </row>
    <row r="54" spans="1:54" ht="12.75" hidden="1" x14ac:dyDescent="0.25">
      <c r="A54" s="969">
        <v>1</v>
      </c>
      <c r="B54" s="977"/>
      <c r="C54" s="404"/>
      <c r="D54" s="357"/>
      <c r="E54" s="357"/>
      <c r="F54" s="358"/>
      <c r="G54" s="356"/>
      <c r="H54" s="357"/>
      <c r="I54" s="357"/>
      <c r="J54" s="358"/>
      <c r="K54" s="356"/>
      <c r="L54" s="357"/>
      <c r="M54" s="357"/>
      <c r="N54" s="358"/>
      <c r="O54" s="359"/>
      <c r="P54" s="360"/>
      <c r="Q54" s="360"/>
      <c r="R54" s="361"/>
      <c r="S54" s="356"/>
      <c r="T54" s="357"/>
      <c r="U54" s="357"/>
      <c r="V54" s="358"/>
      <c r="W54" s="356"/>
      <c r="X54" s="357"/>
      <c r="Y54" s="357"/>
      <c r="Z54" s="358"/>
      <c r="AA54" s="356"/>
      <c r="AB54" s="357"/>
      <c r="AC54" s="357"/>
      <c r="AD54" s="358"/>
      <c r="AE54" s="359"/>
      <c r="AF54" s="360"/>
      <c r="AG54" s="360"/>
      <c r="AH54" s="361"/>
      <c r="AI54" s="356"/>
      <c r="AJ54" s="357"/>
      <c r="AK54" s="357"/>
      <c r="AL54" s="358"/>
      <c r="AM54" s="356"/>
      <c r="AN54" s="357"/>
      <c r="AO54" s="357"/>
      <c r="AP54" s="358"/>
      <c r="AQ54" s="356"/>
      <c r="AR54" s="357"/>
      <c r="AS54" s="357"/>
      <c r="AT54" s="358"/>
      <c r="AU54" s="359"/>
      <c r="AV54" s="430"/>
      <c r="AW54" s="430"/>
      <c r="AX54" s="452"/>
      <c r="AY54" s="68"/>
      <c r="AZ54" s="68"/>
      <c r="BA54" s="68"/>
      <c r="BB54" s="68"/>
    </row>
    <row r="55" spans="1:54" s="68" customFormat="1" ht="12.75" hidden="1" x14ac:dyDescent="0.25">
      <c r="A55" s="863"/>
      <c r="B55" s="978"/>
      <c r="C55" s="319"/>
      <c r="D55" s="303"/>
      <c r="E55" s="303"/>
      <c r="F55" s="304"/>
      <c r="G55" s="302"/>
      <c r="H55" s="303"/>
      <c r="I55" s="303"/>
      <c r="J55" s="304"/>
      <c r="K55" s="302"/>
      <c r="L55" s="303"/>
      <c r="M55" s="303"/>
      <c r="N55" s="304"/>
      <c r="O55" s="302"/>
      <c r="P55" s="303"/>
      <c r="Q55" s="303"/>
      <c r="R55" s="304"/>
      <c r="S55" s="302"/>
      <c r="T55" s="303"/>
      <c r="U55" s="303"/>
      <c r="V55" s="304"/>
      <c r="W55" s="302"/>
      <c r="X55" s="303"/>
      <c r="Y55" s="303"/>
      <c r="Z55" s="304"/>
      <c r="AA55" s="302"/>
      <c r="AB55" s="303"/>
      <c r="AC55" s="303"/>
      <c r="AD55" s="304"/>
      <c r="AE55" s="302"/>
      <c r="AF55" s="303"/>
      <c r="AG55" s="303"/>
      <c r="AH55" s="304"/>
      <c r="AI55" s="302"/>
      <c r="AJ55" s="303"/>
      <c r="AK55" s="303"/>
      <c r="AL55" s="304"/>
      <c r="AM55" s="302"/>
      <c r="AN55" s="303"/>
      <c r="AO55" s="303"/>
      <c r="AP55" s="304"/>
      <c r="AQ55" s="302"/>
      <c r="AR55" s="303"/>
      <c r="AS55" s="303"/>
      <c r="AT55" s="304"/>
      <c r="AU55" s="302"/>
      <c r="AV55" s="308"/>
      <c r="AW55" s="308"/>
      <c r="AX55" s="309"/>
    </row>
    <row r="56" spans="1:54" ht="12.75" hidden="1" x14ac:dyDescent="0.25">
      <c r="A56" s="863">
        <f>+A54+1</f>
        <v>2</v>
      </c>
      <c r="B56" s="979"/>
      <c r="C56" s="291"/>
      <c r="D56" s="292"/>
      <c r="E56" s="292"/>
      <c r="F56" s="293"/>
      <c r="G56" s="291"/>
      <c r="H56" s="292"/>
      <c r="I56" s="292"/>
      <c r="J56" s="293"/>
      <c r="K56" s="291"/>
      <c r="L56" s="292"/>
      <c r="M56" s="292"/>
      <c r="N56" s="293"/>
      <c r="O56" s="296"/>
      <c r="P56" s="294"/>
      <c r="Q56" s="294"/>
      <c r="R56" s="295"/>
      <c r="S56" s="297"/>
      <c r="T56" s="298"/>
      <c r="U56" s="298"/>
      <c r="V56" s="299"/>
      <c r="W56" s="291"/>
      <c r="X56" s="292"/>
      <c r="Y56" s="292"/>
      <c r="Z56" s="293"/>
      <c r="AA56" s="297"/>
      <c r="AB56" s="298"/>
      <c r="AC56" s="298"/>
      <c r="AD56" s="299"/>
      <c r="AE56" s="320"/>
      <c r="AF56" s="339"/>
      <c r="AG56" s="339"/>
      <c r="AH56" s="340"/>
      <c r="AI56" s="291"/>
      <c r="AJ56" s="292"/>
      <c r="AK56" s="292"/>
      <c r="AL56" s="293"/>
      <c r="AM56" s="291"/>
      <c r="AN56" s="292"/>
      <c r="AO56" s="292"/>
      <c r="AP56" s="293"/>
      <c r="AQ56" s="291"/>
      <c r="AR56" s="292"/>
      <c r="AS56" s="292"/>
      <c r="AT56" s="293"/>
      <c r="AU56" s="296"/>
      <c r="AV56" s="428"/>
      <c r="AW56" s="294"/>
      <c r="AX56" s="429"/>
      <c r="AY56" s="68"/>
      <c r="AZ56" s="68"/>
      <c r="BA56" s="68"/>
      <c r="BB56" s="68"/>
    </row>
    <row r="57" spans="1:54" s="68" customFormat="1" ht="12.75" hidden="1" x14ac:dyDescent="0.25">
      <c r="A57" s="863"/>
      <c r="B57" s="980"/>
      <c r="C57" s="350"/>
      <c r="D57" s="348"/>
      <c r="E57" s="348"/>
      <c r="F57" s="414"/>
      <c r="G57" s="350"/>
      <c r="H57" s="348"/>
      <c r="I57" s="348"/>
      <c r="J57" s="349"/>
      <c r="K57" s="415"/>
      <c r="L57" s="348"/>
      <c r="M57" s="348"/>
      <c r="N57" s="414"/>
      <c r="O57" s="350"/>
      <c r="P57" s="348"/>
      <c r="Q57" s="348"/>
      <c r="R57" s="349"/>
      <c r="S57" s="453"/>
      <c r="T57" s="365"/>
      <c r="U57" s="365"/>
      <c r="V57" s="416"/>
      <c r="W57" s="350"/>
      <c r="X57" s="348"/>
      <c r="Y57" s="348"/>
      <c r="Z57" s="349"/>
      <c r="AA57" s="453"/>
      <c r="AB57" s="365"/>
      <c r="AC57" s="365"/>
      <c r="AD57" s="416"/>
      <c r="AE57" s="364"/>
      <c r="AF57" s="365"/>
      <c r="AG57" s="365"/>
      <c r="AH57" s="366"/>
      <c r="AI57" s="415"/>
      <c r="AJ57" s="348"/>
      <c r="AK57" s="348"/>
      <c r="AL57" s="414"/>
      <c r="AM57" s="350"/>
      <c r="AN57" s="348"/>
      <c r="AO57" s="348"/>
      <c r="AP57" s="349"/>
      <c r="AQ57" s="350"/>
      <c r="AR57" s="348"/>
      <c r="AS57" s="348"/>
      <c r="AT57" s="349"/>
      <c r="AU57" s="415"/>
      <c r="AV57" s="351"/>
      <c r="AW57" s="348"/>
      <c r="AX57" s="352"/>
    </row>
    <row r="58" spans="1:54" ht="12.75" hidden="1" x14ac:dyDescent="0.25">
      <c r="A58" s="863">
        <f>+A56+1</f>
        <v>3</v>
      </c>
      <c r="B58" s="975"/>
      <c r="C58" s="318"/>
      <c r="D58" s="292"/>
      <c r="E58" s="292"/>
      <c r="F58" s="409"/>
      <c r="G58" s="291"/>
      <c r="H58" s="292"/>
      <c r="I58" s="292"/>
      <c r="J58" s="293"/>
      <c r="K58" s="410"/>
      <c r="L58" s="292"/>
      <c r="M58" s="292"/>
      <c r="N58" s="409"/>
      <c r="O58" s="296"/>
      <c r="P58" s="294"/>
      <c r="Q58" s="294"/>
      <c r="R58" s="295"/>
      <c r="S58" s="410"/>
      <c r="T58" s="292"/>
      <c r="U58" s="292"/>
      <c r="V58" s="409"/>
      <c r="W58" s="291"/>
      <c r="X58" s="292"/>
      <c r="Y58" s="292"/>
      <c r="Z58" s="293"/>
      <c r="AA58" s="410"/>
      <c r="AB58" s="292"/>
      <c r="AC58" s="292"/>
      <c r="AD58" s="409"/>
      <c r="AE58" s="296"/>
      <c r="AF58" s="294"/>
      <c r="AG58" s="294"/>
      <c r="AH58" s="295"/>
      <c r="AI58" s="410"/>
      <c r="AJ58" s="292"/>
      <c r="AK58" s="292"/>
      <c r="AL58" s="409"/>
      <c r="AM58" s="291"/>
      <c r="AN58" s="292"/>
      <c r="AO58" s="292"/>
      <c r="AP58" s="293"/>
      <c r="AQ58" s="291"/>
      <c r="AR58" s="292"/>
      <c r="AS58" s="292"/>
      <c r="AT58" s="293"/>
      <c r="AU58" s="418"/>
      <c r="AV58" s="428"/>
      <c r="AW58" s="428"/>
      <c r="AX58" s="429"/>
      <c r="AY58" s="68"/>
      <c r="AZ58" s="68"/>
      <c r="BA58" s="68"/>
      <c r="BB58" s="68"/>
    </row>
    <row r="59" spans="1:54" s="68" customFormat="1" ht="13.5" hidden="1" thickBot="1" x14ac:dyDescent="0.3">
      <c r="A59" s="974"/>
      <c r="B59" s="976"/>
      <c r="C59" s="347"/>
      <c r="D59" s="348"/>
      <c r="E59" s="348"/>
      <c r="F59" s="414"/>
      <c r="G59" s="350"/>
      <c r="H59" s="348"/>
      <c r="I59" s="348"/>
      <c r="J59" s="349"/>
      <c r="K59" s="415"/>
      <c r="L59" s="348"/>
      <c r="M59" s="348"/>
      <c r="N59" s="414"/>
      <c r="O59" s="350"/>
      <c r="P59" s="348"/>
      <c r="Q59" s="348"/>
      <c r="R59" s="349"/>
      <c r="S59" s="415"/>
      <c r="T59" s="348"/>
      <c r="U59" s="348"/>
      <c r="V59" s="414"/>
      <c r="W59" s="350"/>
      <c r="X59" s="348"/>
      <c r="Y59" s="348"/>
      <c r="Z59" s="349"/>
      <c r="AA59" s="415"/>
      <c r="AB59" s="348"/>
      <c r="AC59" s="348"/>
      <c r="AD59" s="414"/>
      <c r="AE59" s="350"/>
      <c r="AF59" s="348"/>
      <c r="AG59" s="348"/>
      <c r="AH59" s="349"/>
      <c r="AI59" s="415"/>
      <c r="AJ59" s="348"/>
      <c r="AK59" s="348"/>
      <c r="AL59" s="414"/>
      <c r="AM59" s="350"/>
      <c r="AN59" s="348"/>
      <c r="AO59" s="348"/>
      <c r="AP59" s="349"/>
      <c r="AQ59" s="350"/>
      <c r="AR59" s="348"/>
      <c r="AS59" s="348"/>
      <c r="AT59" s="349"/>
      <c r="AU59" s="415"/>
      <c r="AV59" s="351"/>
      <c r="AW59" s="351"/>
      <c r="AX59" s="352"/>
    </row>
    <row r="60" spans="1:54" ht="17.25" thickTop="1" thickBot="1" x14ac:dyDescent="0.3">
      <c r="A60" s="868" t="s">
        <v>146</v>
      </c>
      <c r="B60" s="936"/>
      <c r="C60" s="272"/>
      <c r="D60" s="273"/>
      <c r="E60" s="273"/>
      <c r="F60" s="455"/>
      <c r="G60" s="455"/>
      <c r="H60" s="455"/>
      <c r="I60" s="455"/>
      <c r="J60" s="455"/>
      <c r="K60" s="455"/>
      <c r="L60" s="455"/>
      <c r="M60" s="273"/>
      <c r="N60" s="273"/>
      <c r="O60" s="866">
        <f>(O5+O7+O9+O11+O13+O15+O17+O19+O22+O24+O26+O28+O30+O40+O42+O44+O46+O48+O50+O52)/20</f>
        <v>1</v>
      </c>
      <c r="P60" s="866"/>
      <c r="Q60" s="866"/>
      <c r="R60" s="866"/>
      <c r="S60" s="282"/>
      <c r="T60" s="282"/>
      <c r="U60" s="282"/>
      <c r="V60" s="282"/>
      <c r="W60" s="273"/>
      <c r="X60" s="273"/>
      <c r="Y60" s="273"/>
      <c r="Z60" s="273"/>
      <c r="AA60" s="273"/>
      <c r="AB60" s="273"/>
      <c r="AC60" s="273"/>
      <c r="AD60" s="273"/>
      <c r="AE60" s="866">
        <v>0</v>
      </c>
      <c r="AF60" s="866"/>
      <c r="AG60" s="866"/>
      <c r="AH60" s="866"/>
      <c r="AI60" s="273"/>
      <c r="AJ60" s="273"/>
      <c r="AK60" s="273"/>
      <c r="AL60" s="273"/>
      <c r="AM60" s="273"/>
      <c r="AN60" s="273"/>
      <c r="AO60" s="273"/>
      <c r="AP60" s="273"/>
      <c r="AQ60" s="282"/>
      <c r="AR60" s="282"/>
      <c r="AS60" s="282"/>
      <c r="AT60" s="282"/>
      <c r="AU60" s="866">
        <f>(AU5+AU7+AU9+AU11+AU13+AU15+AU17+AU19+AU22+AU24+AU26+AU28+AU30+AU40+AU42+AU44+AU46+AU48+AU50+AU52)/20</f>
        <v>1</v>
      </c>
      <c r="AV60" s="866"/>
      <c r="AW60" s="866"/>
      <c r="AX60" s="867"/>
    </row>
    <row r="61" spans="1:54" ht="16.5" thickBot="1" x14ac:dyDescent="0.3">
      <c r="A61" s="856" t="s">
        <v>145</v>
      </c>
      <c r="B61" s="85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6"/>
    </row>
    <row r="62" spans="1:54" ht="20.25" thickTop="1" thickBot="1" x14ac:dyDescent="0.3">
      <c r="A62" s="858">
        <f>SUM(C62:AX62)</f>
        <v>0.66666666666666674</v>
      </c>
      <c r="B62" s="859"/>
      <c r="C62" s="277"/>
      <c r="D62" s="278"/>
      <c r="E62" s="278"/>
      <c r="F62" s="279"/>
      <c r="G62" s="279"/>
      <c r="H62" s="279"/>
      <c r="I62" s="279"/>
      <c r="J62" s="279"/>
      <c r="K62" s="279"/>
      <c r="L62" s="279"/>
      <c r="M62" s="278"/>
      <c r="N62" s="278"/>
      <c r="O62" s="832">
        <f>(O60*(100/3))/100</f>
        <v>0.33333333333333337</v>
      </c>
      <c r="P62" s="832"/>
      <c r="Q62" s="832"/>
      <c r="R62" s="832"/>
      <c r="S62" s="279"/>
      <c r="T62" s="279"/>
      <c r="U62" s="279"/>
      <c r="V62" s="279"/>
      <c r="W62" s="279"/>
      <c r="X62" s="278"/>
      <c r="Y62" s="278"/>
      <c r="Z62" s="278"/>
      <c r="AA62" s="278"/>
      <c r="AB62" s="278"/>
      <c r="AC62" s="278"/>
      <c r="AD62" s="278"/>
      <c r="AE62" s="832">
        <f>(AE60*(100/3))/100</f>
        <v>0</v>
      </c>
      <c r="AF62" s="832"/>
      <c r="AG62" s="832"/>
      <c r="AH62" s="832"/>
      <c r="AI62" s="279"/>
      <c r="AJ62" s="278"/>
      <c r="AK62" s="278"/>
      <c r="AL62" s="278"/>
      <c r="AM62" s="278"/>
      <c r="AN62" s="278"/>
      <c r="AO62" s="278"/>
      <c r="AP62" s="278"/>
      <c r="AQ62" s="279"/>
      <c r="AR62" s="279"/>
      <c r="AS62" s="279"/>
      <c r="AT62" s="279"/>
      <c r="AU62" s="832">
        <f>(AU60*(100/3))/100</f>
        <v>0.33333333333333337</v>
      </c>
      <c r="AV62" s="832"/>
      <c r="AW62" s="832"/>
      <c r="AX62" s="907"/>
    </row>
    <row r="63" spans="1:54" ht="12" thickTop="1" x14ac:dyDescent="0.25"/>
    <row r="64" spans="1:54" x14ac:dyDescent="0.25">
      <c r="B64" s="712"/>
      <c r="C64" s="27"/>
      <c r="D64" s="27"/>
      <c r="E64" s="27"/>
      <c r="F64" s="677"/>
      <c r="G64" s="27"/>
      <c r="H64" s="27"/>
      <c r="I64" s="27"/>
      <c r="J64" s="27"/>
      <c r="K64" s="27"/>
      <c r="S64" s="27"/>
      <c r="T64" s="27"/>
      <c r="U64" s="27"/>
      <c r="V64" s="27"/>
      <c r="W64" s="27"/>
      <c r="X64" s="27"/>
      <c r="Y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2:42" ht="15.75" x14ac:dyDescent="0.25">
      <c r="B65" s="68"/>
      <c r="C65" s="716" t="s">
        <v>186</v>
      </c>
      <c r="D65" s="716"/>
      <c r="E65" s="716"/>
      <c r="F65" s="716"/>
      <c r="G65" s="716"/>
      <c r="H65" s="716"/>
      <c r="I65" s="716"/>
      <c r="J65" s="716"/>
      <c r="K65" s="716"/>
      <c r="S65" s="27"/>
      <c r="T65" s="27"/>
      <c r="U65" s="27"/>
      <c r="V65" s="63"/>
      <c r="W65" s="27"/>
      <c r="X65" s="27"/>
      <c r="Y65" s="27"/>
      <c r="AG65" s="790"/>
      <c r="AH65" s="790"/>
      <c r="AI65" s="790"/>
      <c r="AJ65" s="790"/>
      <c r="AK65" s="790"/>
      <c r="AL65" s="790"/>
      <c r="AM65" s="790"/>
      <c r="AN65" s="790"/>
      <c r="AO65" s="790"/>
      <c r="AP65" s="790"/>
    </row>
    <row r="66" spans="2:42" ht="15.75" x14ac:dyDescent="0.25">
      <c r="C66" s="12" t="s">
        <v>51</v>
      </c>
      <c r="D66" s="12"/>
      <c r="E66" s="12"/>
      <c r="F66" s="12"/>
      <c r="G66" s="12"/>
      <c r="H66" s="12"/>
      <c r="I66" s="12"/>
      <c r="J66" s="12"/>
      <c r="K66" s="12"/>
      <c r="S66" s="27"/>
      <c r="T66" s="27"/>
      <c r="U66" s="27"/>
      <c r="V66" s="64"/>
      <c r="W66" s="27"/>
      <c r="X66" s="27"/>
      <c r="Y66" s="27"/>
      <c r="AG66" s="713" t="s">
        <v>49</v>
      </c>
      <c r="AH66" s="713"/>
      <c r="AI66" s="713"/>
      <c r="AJ66" s="713"/>
      <c r="AK66" s="713"/>
      <c r="AL66" s="713"/>
      <c r="AM66" s="713"/>
      <c r="AN66" s="713"/>
      <c r="AO66" s="713"/>
    </row>
  </sheetData>
  <sortState xmlns:xlrd2="http://schemas.microsoft.com/office/spreadsheetml/2017/richdata2" ref="B14:B17">
    <sortCondition ref="B14:B17"/>
  </sortState>
  <mergeCells count="133">
    <mergeCell ref="AU50:AX50"/>
    <mergeCell ref="AU52:AX52"/>
    <mergeCell ref="AU24:AX24"/>
    <mergeCell ref="AU26:AX26"/>
    <mergeCell ref="AU28:AX28"/>
    <mergeCell ref="AU30:AX30"/>
    <mergeCell ref="AU40:AX40"/>
    <mergeCell ref="AU42:AX42"/>
    <mergeCell ref="AU44:AX44"/>
    <mergeCell ref="AU46:AX46"/>
    <mergeCell ref="AU48:AX48"/>
    <mergeCell ref="AU5:AX5"/>
    <mergeCell ref="AU7:AX7"/>
    <mergeCell ref="AU9:AX9"/>
    <mergeCell ref="AU11:AX11"/>
    <mergeCell ref="AU13:AX13"/>
    <mergeCell ref="AU15:AX15"/>
    <mergeCell ref="AU17:AX17"/>
    <mergeCell ref="AU19:AX19"/>
    <mergeCell ref="AU22:AX22"/>
    <mergeCell ref="B51:B52"/>
    <mergeCell ref="A51:A52"/>
    <mergeCell ref="A39:A40"/>
    <mergeCell ref="A41:A42"/>
    <mergeCell ref="AE5:AH5"/>
    <mergeCell ref="AE7:AH7"/>
    <mergeCell ref="AE9:AH9"/>
    <mergeCell ref="AE11:AH11"/>
    <mergeCell ref="AE13:AH13"/>
    <mergeCell ref="AE15:AH15"/>
    <mergeCell ref="AE17:AH17"/>
    <mergeCell ref="AE19:AH19"/>
    <mergeCell ref="AE22:AH22"/>
    <mergeCell ref="AE24:AH24"/>
    <mergeCell ref="AE26:AH26"/>
    <mergeCell ref="AE28:AH28"/>
    <mergeCell ref="AE30:AH30"/>
    <mergeCell ref="AE40:AH40"/>
    <mergeCell ref="AE42:AH42"/>
    <mergeCell ref="AE44:AH44"/>
    <mergeCell ref="AE46:AH46"/>
    <mergeCell ref="AE48:AH48"/>
    <mergeCell ref="AE50:AH50"/>
    <mergeCell ref="AE52:AH52"/>
    <mergeCell ref="A62:B62"/>
    <mergeCell ref="A60:B60"/>
    <mergeCell ref="A61:B61"/>
    <mergeCell ref="A54:A55"/>
    <mergeCell ref="A56:A57"/>
    <mergeCell ref="A58:A59"/>
    <mergeCell ref="B58:B59"/>
    <mergeCell ref="B54:B55"/>
    <mergeCell ref="B56:B57"/>
    <mergeCell ref="A45:A46"/>
    <mergeCell ref="A47:A48"/>
    <mergeCell ref="A49:A50"/>
    <mergeCell ref="B39:B40"/>
    <mergeCell ref="B41:B42"/>
    <mergeCell ref="B43:B44"/>
    <mergeCell ref="B45:B46"/>
    <mergeCell ref="B47:B48"/>
    <mergeCell ref="A43:A44"/>
    <mergeCell ref="B49:B50"/>
    <mergeCell ref="A29:A30"/>
    <mergeCell ref="A27:A28"/>
    <mergeCell ref="A4:A5"/>
    <mergeCell ref="B21:B22"/>
    <mergeCell ref="B23:B24"/>
    <mergeCell ref="B25:B26"/>
    <mergeCell ref="B27:B28"/>
    <mergeCell ref="A25:A26"/>
    <mergeCell ref="A23:A24"/>
    <mergeCell ref="A21:A22"/>
    <mergeCell ref="A14:A15"/>
    <mergeCell ref="A12:A13"/>
    <mergeCell ref="A10:A11"/>
    <mergeCell ref="A8:A9"/>
    <mergeCell ref="A6:A7"/>
    <mergeCell ref="B16:B17"/>
    <mergeCell ref="A16:A17"/>
    <mergeCell ref="G1:J1"/>
    <mergeCell ref="K1:N1"/>
    <mergeCell ref="O1:R1"/>
    <mergeCell ref="S1:V1"/>
    <mergeCell ref="W1:Z1"/>
    <mergeCell ref="AA1:AD1"/>
    <mergeCell ref="AE1:AH1"/>
    <mergeCell ref="AI1:AL1"/>
    <mergeCell ref="B29:B30"/>
    <mergeCell ref="O15:R15"/>
    <mergeCell ref="O17:R17"/>
    <mergeCell ref="O19:R19"/>
    <mergeCell ref="O22:R22"/>
    <mergeCell ref="O24:R24"/>
    <mergeCell ref="O5:R5"/>
    <mergeCell ref="O7:R7"/>
    <mergeCell ref="O9:R9"/>
    <mergeCell ref="O11:R11"/>
    <mergeCell ref="O13:R13"/>
    <mergeCell ref="AG65:AP65"/>
    <mergeCell ref="B14:B15"/>
    <mergeCell ref="AM1:AP1"/>
    <mergeCell ref="A3:AX3"/>
    <mergeCell ref="O62:R62"/>
    <mergeCell ref="O60:R60"/>
    <mergeCell ref="AE62:AH62"/>
    <mergeCell ref="AU62:AX62"/>
    <mergeCell ref="AU60:AX60"/>
    <mergeCell ref="AE60:AH60"/>
    <mergeCell ref="A20:AX20"/>
    <mergeCell ref="A38:AX38"/>
    <mergeCell ref="A53:AX53"/>
    <mergeCell ref="B12:B13"/>
    <mergeCell ref="B18:B19"/>
    <mergeCell ref="A18:A19"/>
    <mergeCell ref="AU1:AX1"/>
    <mergeCell ref="B4:B5"/>
    <mergeCell ref="B6:B7"/>
    <mergeCell ref="B8:B9"/>
    <mergeCell ref="B10:B11"/>
    <mergeCell ref="AQ1:AT1"/>
    <mergeCell ref="B1:B2"/>
    <mergeCell ref="C1:F1"/>
    <mergeCell ref="O44:R44"/>
    <mergeCell ref="O46:R46"/>
    <mergeCell ref="O48:R48"/>
    <mergeCell ref="O50:R50"/>
    <mergeCell ref="O52:R52"/>
    <mergeCell ref="O26:R26"/>
    <mergeCell ref="O28:R28"/>
    <mergeCell ref="O30:R30"/>
    <mergeCell ref="O40:R40"/>
    <mergeCell ref="O42:R42"/>
  </mergeCells>
  <hyperlinks>
    <hyperlink ref="A1" location="'LISTADO DE MANTENIMIENTOS'!A1" display="INICIO" xr:uid="{00000000-0004-0000-07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AX64"/>
  <sheetViews>
    <sheetView topLeftCell="A28" workbookViewId="0">
      <selection activeCell="BB29" sqref="BB29"/>
    </sheetView>
  </sheetViews>
  <sheetFormatPr baseColWidth="10" defaultColWidth="11.42578125" defaultRowHeight="11.25" x14ac:dyDescent="0.25"/>
  <cols>
    <col min="1" max="1" width="2.7109375" style="1" bestFit="1" customWidth="1"/>
    <col min="2" max="2" width="28.42578125" style="1" customWidth="1"/>
    <col min="3" max="50" width="2.28515625" style="1" customWidth="1"/>
    <col min="51" max="16384" width="11.42578125" style="1"/>
  </cols>
  <sheetData>
    <row r="1" spans="1:50" s="2" customFormat="1" ht="12.75" customHeight="1" thickTop="1" x14ac:dyDescent="0.25">
      <c r="A1" s="130" t="s">
        <v>81</v>
      </c>
      <c r="B1" s="816" t="s">
        <v>0</v>
      </c>
      <c r="C1" s="818" t="s">
        <v>1</v>
      </c>
      <c r="D1" s="820"/>
      <c r="E1" s="820"/>
      <c r="F1" s="822"/>
      <c r="G1" s="818" t="s">
        <v>2</v>
      </c>
      <c r="H1" s="820"/>
      <c r="I1" s="820"/>
      <c r="J1" s="822"/>
      <c r="K1" s="818" t="s">
        <v>3</v>
      </c>
      <c r="L1" s="820"/>
      <c r="M1" s="820"/>
      <c r="N1" s="822"/>
      <c r="O1" s="818" t="s">
        <v>4</v>
      </c>
      <c r="P1" s="820"/>
      <c r="Q1" s="820"/>
      <c r="R1" s="822"/>
      <c r="S1" s="818" t="s">
        <v>5</v>
      </c>
      <c r="T1" s="820"/>
      <c r="U1" s="820"/>
      <c r="V1" s="822"/>
      <c r="W1" s="803" t="s">
        <v>6</v>
      </c>
      <c r="X1" s="804"/>
      <c r="Y1" s="804"/>
      <c r="Z1" s="806"/>
      <c r="AA1" s="803" t="s">
        <v>7</v>
      </c>
      <c r="AB1" s="804"/>
      <c r="AC1" s="804"/>
      <c r="AD1" s="806"/>
      <c r="AE1" s="803" t="s">
        <v>8</v>
      </c>
      <c r="AF1" s="804"/>
      <c r="AG1" s="804"/>
      <c r="AH1" s="806"/>
      <c r="AI1" s="803" t="s">
        <v>9</v>
      </c>
      <c r="AJ1" s="804"/>
      <c r="AK1" s="804"/>
      <c r="AL1" s="806"/>
      <c r="AM1" s="803" t="s">
        <v>10</v>
      </c>
      <c r="AN1" s="804"/>
      <c r="AO1" s="804"/>
      <c r="AP1" s="806"/>
      <c r="AQ1" s="803" t="s">
        <v>11</v>
      </c>
      <c r="AR1" s="804"/>
      <c r="AS1" s="804"/>
      <c r="AT1" s="806"/>
      <c r="AU1" s="803" t="s">
        <v>12</v>
      </c>
      <c r="AV1" s="804"/>
      <c r="AW1" s="804"/>
      <c r="AX1" s="808"/>
    </row>
    <row r="2" spans="1:50" s="2" customFormat="1" ht="12.75" customHeight="1" thickBot="1" x14ac:dyDescent="0.3">
      <c r="A2" s="131" t="s">
        <v>84</v>
      </c>
      <c r="B2" s="855"/>
      <c r="C2" s="3">
        <v>1</v>
      </c>
      <c r="D2" s="4">
        <v>2</v>
      </c>
      <c r="E2" s="4">
        <v>3</v>
      </c>
      <c r="F2" s="5">
        <v>4</v>
      </c>
      <c r="G2" s="3">
        <v>1</v>
      </c>
      <c r="H2" s="4">
        <v>2</v>
      </c>
      <c r="I2" s="4">
        <v>3</v>
      </c>
      <c r="J2" s="5">
        <v>4</v>
      </c>
      <c r="K2" s="3">
        <v>1</v>
      </c>
      <c r="L2" s="4">
        <v>2</v>
      </c>
      <c r="M2" s="4">
        <v>3</v>
      </c>
      <c r="N2" s="5">
        <v>4</v>
      </c>
      <c r="O2" s="3">
        <v>1</v>
      </c>
      <c r="P2" s="4">
        <v>2</v>
      </c>
      <c r="Q2" s="4">
        <v>3</v>
      </c>
      <c r="R2" s="5">
        <v>4</v>
      </c>
      <c r="S2" s="3">
        <v>1</v>
      </c>
      <c r="T2" s="4">
        <v>2</v>
      </c>
      <c r="U2" s="4">
        <v>3</v>
      </c>
      <c r="V2" s="5">
        <v>4</v>
      </c>
      <c r="W2" s="3">
        <v>1</v>
      </c>
      <c r="X2" s="4">
        <v>2</v>
      </c>
      <c r="Y2" s="4">
        <v>3</v>
      </c>
      <c r="Z2" s="5">
        <v>4</v>
      </c>
      <c r="AA2" s="3">
        <v>1</v>
      </c>
      <c r="AB2" s="4">
        <v>2</v>
      </c>
      <c r="AC2" s="4">
        <v>3</v>
      </c>
      <c r="AD2" s="5">
        <v>4</v>
      </c>
      <c r="AE2" s="3">
        <v>1</v>
      </c>
      <c r="AF2" s="4">
        <v>2</v>
      </c>
      <c r="AG2" s="4">
        <v>3</v>
      </c>
      <c r="AH2" s="5">
        <v>4</v>
      </c>
      <c r="AI2" s="3">
        <v>1</v>
      </c>
      <c r="AJ2" s="4">
        <v>2</v>
      </c>
      <c r="AK2" s="4">
        <v>3</v>
      </c>
      <c r="AL2" s="5">
        <v>4</v>
      </c>
      <c r="AM2" s="3">
        <v>1</v>
      </c>
      <c r="AN2" s="4">
        <v>2</v>
      </c>
      <c r="AO2" s="4">
        <v>3</v>
      </c>
      <c r="AP2" s="5">
        <v>4</v>
      </c>
      <c r="AQ2" s="3">
        <v>1</v>
      </c>
      <c r="AR2" s="4">
        <v>2</v>
      </c>
      <c r="AS2" s="4">
        <v>3</v>
      </c>
      <c r="AT2" s="5">
        <v>4</v>
      </c>
      <c r="AU2" s="3">
        <v>1</v>
      </c>
      <c r="AV2" s="4">
        <v>2</v>
      </c>
      <c r="AW2" s="4">
        <v>3</v>
      </c>
      <c r="AX2" s="9">
        <v>4</v>
      </c>
    </row>
    <row r="3" spans="1:50" s="2" customFormat="1" ht="9" customHeight="1" x14ac:dyDescent="0.25">
      <c r="A3" s="579"/>
      <c r="B3" s="580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578"/>
      <c r="AH3" s="578"/>
      <c r="AI3" s="578"/>
      <c r="AJ3" s="578"/>
      <c r="AK3" s="578"/>
      <c r="AL3" s="578"/>
      <c r="AM3" s="578"/>
      <c r="AN3" s="578"/>
      <c r="AO3" s="578"/>
      <c r="AP3" s="578"/>
      <c r="AQ3" s="578"/>
      <c r="AR3" s="578"/>
      <c r="AS3" s="578"/>
      <c r="AT3" s="578"/>
      <c r="AU3" s="578"/>
      <c r="AV3" s="578"/>
      <c r="AW3" s="578"/>
      <c r="AX3" s="581"/>
    </row>
    <row r="4" spans="1:50" s="2" customFormat="1" ht="12.75" customHeight="1" thickBot="1" x14ac:dyDescent="0.3">
      <c r="A4" s="910" t="s">
        <v>85</v>
      </c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1"/>
      <c r="Q4" s="911"/>
      <c r="R4" s="911"/>
      <c r="S4" s="911"/>
      <c r="T4" s="911"/>
      <c r="U4" s="911"/>
      <c r="V4" s="911"/>
      <c r="W4" s="911"/>
      <c r="X4" s="911"/>
      <c r="Y4" s="911"/>
      <c r="Z4" s="911"/>
      <c r="AA4" s="911"/>
      <c r="AB4" s="911"/>
      <c r="AC4" s="911"/>
      <c r="AD4" s="911"/>
      <c r="AE4" s="911"/>
      <c r="AF4" s="911"/>
      <c r="AG4" s="911"/>
      <c r="AH4" s="911"/>
      <c r="AI4" s="911"/>
      <c r="AJ4" s="911"/>
      <c r="AK4" s="911"/>
      <c r="AL4" s="911"/>
      <c r="AM4" s="911"/>
      <c r="AN4" s="911"/>
      <c r="AO4" s="911"/>
      <c r="AP4" s="911"/>
      <c r="AQ4" s="911"/>
      <c r="AR4" s="911"/>
      <c r="AS4" s="911"/>
      <c r="AT4" s="911"/>
      <c r="AU4" s="911"/>
      <c r="AV4" s="911"/>
      <c r="AW4" s="911"/>
      <c r="AX4" s="912"/>
    </row>
    <row r="5" spans="1:50" s="2" customFormat="1" ht="12.75" x14ac:dyDescent="0.25">
      <c r="A5" s="999">
        <v>1</v>
      </c>
      <c r="B5" s="997" t="s">
        <v>52</v>
      </c>
      <c r="C5" s="321"/>
      <c r="D5" s="311"/>
      <c r="E5" s="311"/>
      <c r="F5" s="312"/>
      <c r="G5" s="310"/>
      <c r="H5" s="311"/>
      <c r="I5" s="311"/>
      <c r="J5" s="312"/>
      <c r="K5" s="310"/>
      <c r="L5" s="311"/>
      <c r="M5" s="311"/>
      <c r="N5" s="312"/>
      <c r="O5" s="994"/>
      <c r="P5" s="995"/>
      <c r="Q5" s="995"/>
      <c r="R5" s="996"/>
      <c r="S5" s="310"/>
      <c r="T5" s="311"/>
      <c r="U5" s="311"/>
      <c r="V5" s="312"/>
      <c r="W5" s="310"/>
      <c r="X5" s="311"/>
      <c r="Y5" s="311"/>
      <c r="Z5" s="312"/>
      <c r="AA5" s="310"/>
      <c r="AB5" s="311"/>
      <c r="AC5" s="311"/>
      <c r="AD5" s="312"/>
      <c r="AE5" s="994"/>
      <c r="AF5" s="995"/>
      <c r="AG5" s="995"/>
      <c r="AH5" s="996"/>
      <c r="AI5" s="310"/>
      <c r="AJ5" s="311"/>
      <c r="AK5" s="311"/>
      <c r="AL5" s="312"/>
      <c r="AM5" s="310"/>
      <c r="AN5" s="311"/>
      <c r="AO5" s="311"/>
      <c r="AP5" s="312"/>
      <c r="AQ5" s="310"/>
      <c r="AR5" s="311"/>
      <c r="AS5" s="311"/>
      <c r="AT5" s="312"/>
      <c r="AU5" s="994"/>
      <c r="AV5" s="995"/>
      <c r="AW5" s="995"/>
      <c r="AX5" s="1002"/>
    </row>
    <row r="6" spans="1:50" s="66" customFormat="1" ht="12.75" x14ac:dyDescent="0.25">
      <c r="A6" s="1000"/>
      <c r="B6" s="998"/>
      <c r="C6" s="319"/>
      <c r="D6" s="303"/>
      <c r="E6" s="303"/>
      <c r="F6" s="304"/>
      <c r="G6" s="302"/>
      <c r="H6" s="303"/>
      <c r="I6" s="303"/>
      <c r="J6" s="304"/>
      <c r="K6" s="302"/>
      <c r="L6" s="303"/>
      <c r="M6" s="303"/>
      <c r="N6" s="304"/>
      <c r="O6" s="943">
        <v>1</v>
      </c>
      <c r="P6" s="824"/>
      <c r="Q6" s="824"/>
      <c r="R6" s="944"/>
      <c r="S6" s="302"/>
      <c r="T6" s="303"/>
      <c r="U6" s="303"/>
      <c r="V6" s="304"/>
      <c r="W6" s="302"/>
      <c r="X6" s="303"/>
      <c r="Y6" s="303"/>
      <c r="Z6" s="304"/>
      <c r="AA6" s="302"/>
      <c r="AB6" s="303"/>
      <c r="AC6" s="303"/>
      <c r="AD6" s="304"/>
      <c r="AE6" s="943">
        <v>1</v>
      </c>
      <c r="AF6" s="824"/>
      <c r="AG6" s="824"/>
      <c r="AH6" s="944"/>
      <c r="AI6" s="302"/>
      <c r="AJ6" s="303"/>
      <c r="AK6" s="303"/>
      <c r="AL6" s="304"/>
      <c r="AM6" s="302"/>
      <c r="AN6" s="303"/>
      <c r="AO6" s="303"/>
      <c r="AP6" s="304"/>
      <c r="AQ6" s="302"/>
      <c r="AR6" s="303"/>
      <c r="AS6" s="303"/>
      <c r="AT6" s="304"/>
      <c r="AU6" s="943">
        <v>1</v>
      </c>
      <c r="AV6" s="824"/>
      <c r="AW6" s="824"/>
      <c r="AX6" s="1100"/>
    </row>
    <row r="7" spans="1:50" ht="12.75" x14ac:dyDescent="0.25">
      <c r="A7" s="863">
        <f>+A5+1</f>
        <v>2</v>
      </c>
      <c r="B7" s="998" t="s">
        <v>47</v>
      </c>
      <c r="C7" s="461"/>
      <c r="D7" s="462"/>
      <c r="E7" s="462"/>
      <c r="F7" s="463"/>
      <c r="G7" s="464"/>
      <c r="H7" s="462"/>
      <c r="I7" s="462"/>
      <c r="J7" s="463"/>
      <c r="K7" s="464"/>
      <c r="L7" s="462"/>
      <c r="M7" s="462"/>
      <c r="N7" s="463"/>
      <c r="O7" s="990"/>
      <c r="P7" s="991"/>
      <c r="Q7" s="991"/>
      <c r="R7" s="993"/>
      <c r="S7" s="464"/>
      <c r="T7" s="462"/>
      <c r="U7" s="462"/>
      <c r="V7" s="463"/>
      <c r="W7" s="464"/>
      <c r="X7" s="462"/>
      <c r="Y7" s="462"/>
      <c r="Z7" s="463"/>
      <c r="AA7" s="464"/>
      <c r="AB7" s="462"/>
      <c r="AC7" s="462"/>
      <c r="AD7" s="463"/>
      <c r="AE7" s="990"/>
      <c r="AF7" s="991"/>
      <c r="AG7" s="991"/>
      <c r="AH7" s="993"/>
      <c r="AI7" s="464"/>
      <c r="AJ7" s="462"/>
      <c r="AK7" s="462"/>
      <c r="AL7" s="463"/>
      <c r="AM7" s="464"/>
      <c r="AN7" s="462"/>
      <c r="AO7" s="462"/>
      <c r="AP7" s="463"/>
      <c r="AQ7" s="464"/>
      <c r="AR7" s="462"/>
      <c r="AS7" s="462"/>
      <c r="AT7" s="463"/>
      <c r="AU7" s="990"/>
      <c r="AV7" s="991"/>
      <c r="AW7" s="991"/>
      <c r="AX7" s="992"/>
    </row>
    <row r="8" spans="1:50" s="68" customFormat="1" ht="12.75" x14ac:dyDescent="0.25">
      <c r="A8" s="863"/>
      <c r="B8" s="998"/>
      <c r="C8" s="465"/>
      <c r="D8" s="466"/>
      <c r="E8" s="466"/>
      <c r="F8" s="467"/>
      <c r="G8" s="468"/>
      <c r="H8" s="466"/>
      <c r="I8" s="466"/>
      <c r="J8" s="467"/>
      <c r="K8" s="468"/>
      <c r="L8" s="466"/>
      <c r="M8" s="466"/>
      <c r="N8" s="467"/>
      <c r="O8" s="943">
        <v>1</v>
      </c>
      <c r="P8" s="824"/>
      <c r="Q8" s="824"/>
      <c r="R8" s="944"/>
      <c r="S8" s="468"/>
      <c r="T8" s="466"/>
      <c r="U8" s="466"/>
      <c r="V8" s="467"/>
      <c r="W8" s="468"/>
      <c r="X8" s="466"/>
      <c r="Y8" s="466"/>
      <c r="Z8" s="467"/>
      <c r="AA8" s="468"/>
      <c r="AB8" s="466"/>
      <c r="AC8" s="466"/>
      <c r="AD8" s="467"/>
      <c r="AE8" s="943">
        <v>1</v>
      </c>
      <c r="AF8" s="824"/>
      <c r="AG8" s="824"/>
      <c r="AH8" s="944"/>
      <c r="AI8" s="468"/>
      <c r="AJ8" s="466"/>
      <c r="AK8" s="466"/>
      <c r="AL8" s="467"/>
      <c r="AM8" s="468"/>
      <c r="AN8" s="466"/>
      <c r="AO8" s="466"/>
      <c r="AP8" s="467"/>
      <c r="AQ8" s="468"/>
      <c r="AR8" s="466"/>
      <c r="AS8" s="466"/>
      <c r="AT8" s="467"/>
      <c r="AU8" s="943">
        <v>1</v>
      </c>
      <c r="AV8" s="824"/>
      <c r="AW8" s="824"/>
      <c r="AX8" s="1100"/>
    </row>
    <row r="9" spans="1:50" ht="12.75" x14ac:dyDescent="0.25">
      <c r="A9" s="863">
        <f>+A7+1</f>
        <v>3</v>
      </c>
      <c r="B9" s="998" t="s">
        <v>46</v>
      </c>
      <c r="C9" s="461"/>
      <c r="D9" s="462"/>
      <c r="E9" s="462"/>
      <c r="F9" s="463"/>
      <c r="G9" s="464"/>
      <c r="H9" s="462"/>
      <c r="I9" s="462"/>
      <c r="J9" s="463"/>
      <c r="K9" s="464"/>
      <c r="L9" s="462"/>
      <c r="M9" s="462"/>
      <c r="N9" s="463"/>
      <c r="O9" s="990"/>
      <c r="P9" s="991"/>
      <c r="Q9" s="991"/>
      <c r="R9" s="993"/>
      <c r="S9" s="464"/>
      <c r="T9" s="462"/>
      <c r="U9" s="462"/>
      <c r="V9" s="463"/>
      <c r="W9" s="464"/>
      <c r="X9" s="462"/>
      <c r="Y9" s="462"/>
      <c r="Z9" s="463"/>
      <c r="AA9" s="464"/>
      <c r="AB9" s="462"/>
      <c r="AC9" s="462"/>
      <c r="AD9" s="463"/>
      <c r="AE9" s="990"/>
      <c r="AF9" s="991"/>
      <c r="AG9" s="991"/>
      <c r="AH9" s="993"/>
      <c r="AI9" s="464"/>
      <c r="AJ9" s="462"/>
      <c r="AK9" s="462"/>
      <c r="AL9" s="463"/>
      <c r="AM9" s="464"/>
      <c r="AN9" s="462"/>
      <c r="AO9" s="462"/>
      <c r="AP9" s="463"/>
      <c r="AQ9" s="464"/>
      <c r="AR9" s="462"/>
      <c r="AS9" s="462"/>
      <c r="AT9" s="463"/>
      <c r="AU9" s="990"/>
      <c r="AV9" s="991"/>
      <c r="AW9" s="991"/>
      <c r="AX9" s="992"/>
    </row>
    <row r="10" spans="1:50" s="68" customFormat="1" ht="12.75" x14ac:dyDescent="0.25">
      <c r="A10" s="863"/>
      <c r="B10" s="998"/>
      <c r="C10" s="465"/>
      <c r="D10" s="466"/>
      <c r="E10" s="466"/>
      <c r="F10" s="467"/>
      <c r="G10" s="468"/>
      <c r="H10" s="466"/>
      <c r="I10" s="466"/>
      <c r="J10" s="467"/>
      <c r="K10" s="468"/>
      <c r="L10" s="466"/>
      <c r="M10" s="466"/>
      <c r="N10" s="467"/>
      <c r="O10" s="943">
        <v>1</v>
      </c>
      <c r="P10" s="824"/>
      <c r="Q10" s="824"/>
      <c r="R10" s="944"/>
      <c r="S10" s="468"/>
      <c r="T10" s="466"/>
      <c r="U10" s="466"/>
      <c r="V10" s="467"/>
      <c r="W10" s="468"/>
      <c r="X10" s="466"/>
      <c r="Y10" s="466"/>
      <c r="Z10" s="467"/>
      <c r="AA10" s="468"/>
      <c r="AB10" s="466"/>
      <c r="AC10" s="466"/>
      <c r="AD10" s="467"/>
      <c r="AE10" s="943">
        <v>1</v>
      </c>
      <c r="AF10" s="824"/>
      <c r="AG10" s="824"/>
      <c r="AH10" s="944"/>
      <c r="AI10" s="468"/>
      <c r="AJ10" s="466"/>
      <c r="AK10" s="466"/>
      <c r="AL10" s="467"/>
      <c r="AM10" s="468"/>
      <c r="AN10" s="466"/>
      <c r="AO10" s="466"/>
      <c r="AP10" s="467"/>
      <c r="AQ10" s="468"/>
      <c r="AR10" s="466"/>
      <c r="AS10" s="466"/>
      <c r="AT10" s="467"/>
      <c r="AU10" s="943">
        <v>1</v>
      </c>
      <c r="AV10" s="824"/>
      <c r="AW10" s="824"/>
      <c r="AX10" s="1100"/>
    </row>
    <row r="11" spans="1:50" ht="12.75" x14ac:dyDescent="0.25">
      <c r="A11" s="863">
        <f>+A9+1</f>
        <v>4</v>
      </c>
      <c r="B11" s="998" t="s">
        <v>48</v>
      </c>
      <c r="C11" s="461"/>
      <c r="D11" s="462"/>
      <c r="E11" s="462"/>
      <c r="F11" s="463"/>
      <c r="G11" s="464"/>
      <c r="H11" s="462"/>
      <c r="I11" s="462"/>
      <c r="J11" s="463"/>
      <c r="K11" s="464"/>
      <c r="L11" s="462"/>
      <c r="M11" s="462"/>
      <c r="N11" s="463"/>
      <c r="O11" s="990"/>
      <c r="P11" s="991"/>
      <c r="Q11" s="991"/>
      <c r="R11" s="993"/>
      <c r="S11" s="464"/>
      <c r="T11" s="462"/>
      <c r="U11" s="462"/>
      <c r="V11" s="463"/>
      <c r="W11" s="464"/>
      <c r="X11" s="462"/>
      <c r="Y11" s="462"/>
      <c r="Z11" s="463"/>
      <c r="AA11" s="464"/>
      <c r="AB11" s="462"/>
      <c r="AC11" s="462"/>
      <c r="AD11" s="463"/>
      <c r="AE11" s="990"/>
      <c r="AF11" s="991"/>
      <c r="AG11" s="991"/>
      <c r="AH11" s="993"/>
      <c r="AI11" s="464"/>
      <c r="AJ11" s="462"/>
      <c r="AK11" s="462"/>
      <c r="AL11" s="463"/>
      <c r="AM11" s="464"/>
      <c r="AN11" s="462"/>
      <c r="AO11" s="462"/>
      <c r="AP11" s="463"/>
      <c r="AQ11" s="464"/>
      <c r="AR11" s="462"/>
      <c r="AS11" s="462"/>
      <c r="AT11" s="463"/>
      <c r="AU11" s="990"/>
      <c r="AV11" s="991"/>
      <c r="AW11" s="991"/>
      <c r="AX11" s="992"/>
    </row>
    <row r="12" spans="1:50" s="68" customFormat="1" ht="13.5" thickBot="1" x14ac:dyDescent="0.3">
      <c r="A12" s="864"/>
      <c r="B12" s="1007"/>
      <c r="C12" s="465"/>
      <c r="D12" s="466"/>
      <c r="E12" s="466"/>
      <c r="F12" s="467"/>
      <c r="G12" s="468"/>
      <c r="H12" s="466"/>
      <c r="I12" s="466"/>
      <c r="J12" s="467"/>
      <c r="K12" s="468"/>
      <c r="L12" s="466"/>
      <c r="M12" s="466"/>
      <c r="N12" s="467"/>
      <c r="O12" s="943">
        <v>1</v>
      </c>
      <c r="P12" s="824"/>
      <c r="Q12" s="824"/>
      <c r="R12" s="944"/>
      <c r="S12" s="468"/>
      <c r="T12" s="466"/>
      <c r="U12" s="466"/>
      <c r="V12" s="467"/>
      <c r="W12" s="468"/>
      <c r="X12" s="466"/>
      <c r="Y12" s="466"/>
      <c r="Z12" s="467"/>
      <c r="AA12" s="468"/>
      <c r="AB12" s="466"/>
      <c r="AC12" s="466"/>
      <c r="AD12" s="467"/>
      <c r="AE12" s="943">
        <v>1</v>
      </c>
      <c r="AF12" s="824"/>
      <c r="AG12" s="824"/>
      <c r="AH12" s="944"/>
      <c r="AI12" s="468"/>
      <c r="AJ12" s="466"/>
      <c r="AK12" s="466"/>
      <c r="AL12" s="467"/>
      <c r="AM12" s="468"/>
      <c r="AN12" s="466"/>
      <c r="AO12" s="466"/>
      <c r="AP12" s="467"/>
      <c r="AQ12" s="468"/>
      <c r="AR12" s="466"/>
      <c r="AS12" s="466"/>
      <c r="AT12" s="467"/>
      <c r="AU12" s="943">
        <v>1</v>
      </c>
      <c r="AV12" s="824"/>
      <c r="AW12" s="824"/>
      <c r="AX12" s="1100"/>
    </row>
    <row r="13" spans="1:50" ht="23.25" customHeight="1" thickBot="1" x14ac:dyDescent="0.3">
      <c r="A13" s="913" t="s">
        <v>86</v>
      </c>
      <c r="B13" s="914"/>
      <c r="C13" s="914"/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914"/>
      <c r="Z13" s="914"/>
      <c r="AA13" s="914"/>
      <c r="AB13" s="914"/>
      <c r="AC13" s="914"/>
      <c r="AD13" s="914"/>
      <c r="AE13" s="914"/>
      <c r="AF13" s="914"/>
      <c r="AG13" s="914"/>
      <c r="AH13" s="914"/>
      <c r="AI13" s="914"/>
      <c r="AJ13" s="914"/>
      <c r="AK13" s="914"/>
      <c r="AL13" s="914"/>
      <c r="AM13" s="914"/>
      <c r="AN13" s="914"/>
      <c r="AO13" s="914"/>
      <c r="AP13" s="914"/>
      <c r="AQ13" s="914"/>
      <c r="AR13" s="914"/>
      <c r="AS13" s="914"/>
      <c r="AT13" s="914"/>
      <c r="AU13" s="914"/>
      <c r="AV13" s="914"/>
      <c r="AW13" s="914"/>
      <c r="AX13" s="915"/>
    </row>
    <row r="14" spans="1:50" ht="12.75" x14ac:dyDescent="0.25">
      <c r="A14" s="1008">
        <v>1</v>
      </c>
      <c r="B14" s="1009" t="s">
        <v>26</v>
      </c>
      <c r="C14" s="321"/>
      <c r="D14" s="311"/>
      <c r="E14" s="311"/>
      <c r="F14" s="312"/>
      <c r="G14" s="310"/>
      <c r="H14" s="311"/>
      <c r="I14" s="311"/>
      <c r="J14" s="312"/>
      <c r="K14" s="310"/>
      <c r="L14" s="311"/>
      <c r="M14" s="311"/>
      <c r="N14" s="312"/>
      <c r="O14" s="994"/>
      <c r="P14" s="995"/>
      <c r="Q14" s="995"/>
      <c r="R14" s="996"/>
      <c r="S14" s="310"/>
      <c r="T14" s="311"/>
      <c r="U14" s="311"/>
      <c r="V14" s="312"/>
      <c r="W14" s="310"/>
      <c r="X14" s="311"/>
      <c r="Y14" s="311"/>
      <c r="Z14" s="312"/>
      <c r="AA14" s="310"/>
      <c r="AB14" s="311"/>
      <c r="AC14" s="311"/>
      <c r="AD14" s="312"/>
      <c r="AE14" s="994"/>
      <c r="AF14" s="995"/>
      <c r="AG14" s="995"/>
      <c r="AH14" s="996"/>
      <c r="AI14" s="310"/>
      <c r="AJ14" s="311"/>
      <c r="AK14" s="311"/>
      <c r="AL14" s="312"/>
      <c r="AM14" s="310"/>
      <c r="AN14" s="311"/>
      <c r="AO14" s="311"/>
      <c r="AP14" s="312"/>
      <c r="AQ14" s="310"/>
      <c r="AR14" s="311"/>
      <c r="AS14" s="311"/>
      <c r="AT14" s="312"/>
      <c r="AU14" s="994"/>
      <c r="AV14" s="995"/>
      <c r="AW14" s="995"/>
      <c r="AX14" s="1002"/>
    </row>
    <row r="15" spans="1:50" s="68" customFormat="1" ht="12.75" x14ac:dyDescent="0.25">
      <c r="A15" s="1001"/>
      <c r="B15" s="1003"/>
      <c r="C15" s="319"/>
      <c r="D15" s="303"/>
      <c r="E15" s="303"/>
      <c r="F15" s="304"/>
      <c r="G15" s="302"/>
      <c r="H15" s="303"/>
      <c r="I15" s="303"/>
      <c r="J15" s="304"/>
      <c r="K15" s="302"/>
      <c r="L15" s="303"/>
      <c r="M15" s="303"/>
      <c r="N15" s="304"/>
      <c r="O15" s="943">
        <v>1</v>
      </c>
      <c r="P15" s="824"/>
      <c r="Q15" s="824"/>
      <c r="R15" s="944"/>
      <c r="S15" s="302"/>
      <c r="T15" s="303"/>
      <c r="U15" s="303"/>
      <c r="V15" s="304"/>
      <c r="W15" s="302"/>
      <c r="X15" s="303"/>
      <c r="Y15" s="303"/>
      <c r="Z15" s="304"/>
      <c r="AA15" s="302"/>
      <c r="AB15" s="303"/>
      <c r="AC15" s="303"/>
      <c r="AD15" s="304"/>
      <c r="AE15" s="943">
        <v>1</v>
      </c>
      <c r="AF15" s="824"/>
      <c r="AG15" s="824"/>
      <c r="AH15" s="944"/>
      <c r="AI15" s="302"/>
      <c r="AJ15" s="303"/>
      <c r="AK15" s="303"/>
      <c r="AL15" s="304"/>
      <c r="AM15" s="302"/>
      <c r="AN15" s="303"/>
      <c r="AO15" s="303"/>
      <c r="AP15" s="304"/>
      <c r="AQ15" s="302"/>
      <c r="AR15" s="303"/>
      <c r="AS15" s="303"/>
      <c r="AT15" s="304"/>
      <c r="AU15" s="943">
        <v>1</v>
      </c>
      <c r="AV15" s="824"/>
      <c r="AW15" s="824"/>
      <c r="AX15" s="1100"/>
    </row>
    <row r="16" spans="1:50" ht="12.75" x14ac:dyDescent="0.25">
      <c r="A16" s="1001">
        <f>+A14+1</f>
        <v>2</v>
      </c>
      <c r="B16" s="998" t="s">
        <v>16</v>
      </c>
      <c r="C16" s="461"/>
      <c r="D16" s="462"/>
      <c r="E16" s="462"/>
      <c r="F16" s="463"/>
      <c r="G16" s="464"/>
      <c r="H16" s="462"/>
      <c r="I16" s="462"/>
      <c r="J16" s="463"/>
      <c r="K16" s="464"/>
      <c r="L16" s="462"/>
      <c r="M16" s="462"/>
      <c r="N16" s="463"/>
      <c r="O16" s="990"/>
      <c r="P16" s="991"/>
      <c r="Q16" s="991"/>
      <c r="R16" s="993"/>
      <c r="S16" s="464"/>
      <c r="T16" s="462"/>
      <c r="U16" s="462"/>
      <c r="V16" s="463"/>
      <c r="W16" s="464"/>
      <c r="X16" s="462"/>
      <c r="Y16" s="462"/>
      <c r="Z16" s="463"/>
      <c r="AA16" s="464"/>
      <c r="AB16" s="462"/>
      <c r="AC16" s="462"/>
      <c r="AD16" s="463"/>
      <c r="AE16" s="990"/>
      <c r="AF16" s="991"/>
      <c r="AG16" s="991"/>
      <c r="AH16" s="993"/>
      <c r="AI16" s="464"/>
      <c r="AJ16" s="462"/>
      <c r="AK16" s="462"/>
      <c r="AL16" s="463"/>
      <c r="AM16" s="464"/>
      <c r="AN16" s="462"/>
      <c r="AO16" s="462"/>
      <c r="AP16" s="463"/>
      <c r="AQ16" s="464"/>
      <c r="AR16" s="462"/>
      <c r="AS16" s="462"/>
      <c r="AT16" s="463"/>
      <c r="AU16" s="990"/>
      <c r="AV16" s="991"/>
      <c r="AW16" s="991"/>
      <c r="AX16" s="992"/>
    </row>
    <row r="17" spans="1:50" s="68" customFormat="1" ht="12.75" x14ac:dyDescent="0.25">
      <c r="A17" s="1001"/>
      <c r="B17" s="998"/>
      <c r="C17" s="465"/>
      <c r="D17" s="466"/>
      <c r="E17" s="466"/>
      <c r="F17" s="467"/>
      <c r="G17" s="468"/>
      <c r="H17" s="466"/>
      <c r="I17" s="466"/>
      <c r="J17" s="467"/>
      <c r="K17" s="468"/>
      <c r="L17" s="466"/>
      <c r="M17" s="466"/>
      <c r="N17" s="467"/>
      <c r="O17" s="943">
        <v>1</v>
      </c>
      <c r="P17" s="824"/>
      <c r="Q17" s="824"/>
      <c r="R17" s="944"/>
      <c r="S17" s="468"/>
      <c r="T17" s="466"/>
      <c r="U17" s="466"/>
      <c r="V17" s="467"/>
      <c r="W17" s="468"/>
      <c r="X17" s="466"/>
      <c r="Y17" s="466"/>
      <c r="Z17" s="467"/>
      <c r="AA17" s="468"/>
      <c r="AB17" s="466"/>
      <c r="AC17" s="466"/>
      <c r="AD17" s="467"/>
      <c r="AE17" s="943">
        <v>1</v>
      </c>
      <c r="AF17" s="824"/>
      <c r="AG17" s="824"/>
      <c r="AH17" s="944"/>
      <c r="AI17" s="468"/>
      <c r="AJ17" s="466"/>
      <c r="AK17" s="466"/>
      <c r="AL17" s="467"/>
      <c r="AM17" s="468"/>
      <c r="AN17" s="466"/>
      <c r="AO17" s="466"/>
      <c r="AP17" s="467"/>
      <c r="AQ17" s="468"/>
      <c r="AR17" s="466"/>
      <c r="AS17" s="466"/>
      <c r="AT17" s="467"/>
      <c r="AU17" s="943">
        <v>1</v>
      </c>
      <c r="AV17" s="824"/>
      <c r="AW17" s="824"/>
      <c r="AX17" s="1100"/>
    </row>
    <row r="18" spans="1:50" ht="12.75" x14ac:dyDescent="0.25">
      <c r="A18" s="1001">
        <f>+A16+1</f>
        <v>3</v>
      </c>
      <c r="B18" s="1003" t="s">
        <v>29</v>
      </c>
      <c r="C18" s="461"/>
      <c r="D18" s="462"/>
      <c r="E18" s="462"/>
      <c r="F18" s="463"/>
      <c r="G18" s="464"/>
      <c r="H18" s="462"/>
      <c r="I18" s="462"/>
      <c r="J18" s="463"/>
      <c r="K18" s="464"/>
      <c r="L18" s="462"/>
      <c r="M18" s="462"/>
      <c r="N18" s="463"/>
      <c r="O18" s="990"/>
      <c r="P18" s="991"/>
      <c r="Q18" s="991"/>
      <c r="R18" s="993"/>
      <c r="S18" s="464"/>
      <c r="T18" s="462"/>
      <c r="U18" s="462"/>
      <c r="V18" s="463"/>
      <c r="W18" s="464"/>
      <c r="X18" s="462"/>
      <c r="Y18" s="462"/>
      <c r="Z18" s="463"/>
      <c r="AA18" s="464"/>
      <c r="AB18" s="462"/>
      <c r="AC18" s="462"/>
      <c r="AD18" s="463"/>
      <c r="AE18" s="990"/>
      <c r="AF18" s="991"/>
      <c r="AG18" s="991"/>
      <c r="AH18" s="993"/>
      <c r="AI18" s="464"/>
      <c r="AJ18" s="462"/>
      <c r="AK18" s="462"/>
      <c r="AL18" s="463"/>
      <c r="AM18" s="464"/>
      <c r="AN18" s="462"/>
      <c r="AO18" s="462"/>
      <c r="AP18" s="463"/>
      <c r="AQ18" s="464"/>
      <c r="AR18" s="462"/>
      <c r="AS18" s="462"/>
      <c r="AT18" s="463"/>
      <c r="AU18" s="990"/>
      <c r="AV18" s="991"/>
      <c r="AW18" s="991"/>
      <c r="AX18" s="992"/>
    </row>
    <row r="19" spans="1:50" s="68" customFormat="1" ht="12.75" x14ac:dyDescent="0.25">
      <c r="A19" s="1001"/>
      <c r="B19" s="1003"/>
      <c r="C19" s="465"/>
      <c r="D19" s="466"/>
      <c r="E19" s="466"/>
      <c r="F19" s="467"/>
      <c r="G19" s="468"/>
      <c r="H19" s="466"/>
      <c r="I19" s="466"/>
      <c r="J19" s="467"/>
      <c r="K19" s="468"/>
      <c r="L19" s="466"/>
      <c r="M19" s="466"/>
      <c r="N19" s="467"/>
      <c r="O19" s="987" t="s">
        <v>189</v>
      </c>
      <c r="P19" s="988"/>
      <c r="Q19" s="988"/>
      <c r="R19" s="989"/>
      <c r="S19" s="468"/>
      <c r="T19" s="466"/>
      <c r="U19" s="466"/>
      <c r="V19" s="467"/>
      <c r="W19" s="468"/>
      <c r="X19" s="466"/>
      <c r="Y19" s="466"/>
      <c r="Z19" s="467"/>
      <c r="AA19" s="468"/>
      <c r="AB19" s="466"/>
      <c r="AC19" s="466"/>
      <c r="AD19" s="467"/>
      <c r="AE19" s="987" t="s">
        <v>189</v>
      </c>
      <c r="AF19" s="988"/>
      <c r="AG19" s="988"/>
      <c r="AH19" s="989"/>
      <c r="AI19" s="468"/>
      <c r="AJ19" s="466"/>
      <c r="AK19" s="466"/>
      <c r="AL19" s="467"/>
      <c r="AM19" s="468"/>
      <c r="AN19" s="466"/>
      <c r="AO19" s="466"/>
      <c r="AP19" s="467"/>
      <c r="AQ19" s="468"/>
      <c r="AR19" s="466"/>
      <c r="AS19" s="466"/>
      <c r="AT19" s="467"/>
      <c r="AU19" s="987" t="s">
        <v>189</v>
      </c>
      <c r="AV19" s="988"/>
      <c r="AW19" s="988"/>
      <c r="AX19" s="1102"/>
    </row>
    <row r="20" spans="1:50" ht="12.75" x14ac:dyDescent="0.25">
      <c r="A20" s="1001">
        <f>+A18+1</f>
        <v>4</v>
      </c>
      <c r="B20" s="998" t="s">
        <v>14</v>
      </c>
      <c r="C20" s="461"/>
      <c r="D20" s="462"/>
      <c r="E20" s="462"/>
      <c r="F20" s="463"/>
      <c r="G20" s="464"/>
      <c r="H20" s="462"/>
      <c r="I20" s="462"/>
      <c r="J20" s="463"/>
      <c r="K20" s="464"/>
      <c r="L20" s="462"/>
      <c r="M20" s="462"/>
      <c r="N20" s="463"/>
      <c r="O20" s="990"/>
      <c r="P20" s="991"/>
      <c r="Q20" s="991"/>
      <c r="R20" s="993"/>
      <c r="S20" s="464"/>
      <c r="T20" s="462"/>
      <c r="U20" s="462"/>
      <c r="V20" s="463"/>
      <c r="W20" s="464"/>
      <c r="X20" s="462"/>
      <c r="Y20" s="462"/>
      <c r="Z20" s="463"/>
      <c r="AA20" s="464"/>
      <c r="AB20" s="462"/>
      <c r="AC20" s="462"/>
      <c r="AD20" s="463"/>
      <c r="AE20" s="990"/>
      <c r="AF20" s="991"/>
      <c r="AG20" s="991"/>
      <c r="AH20" s="993"/>
      <c r="AI20" s="464"/>
      <c r="AJ20" s="462"/>
      <c r="AK20" s="462"/>
      <c r="AL20" s="463"/>
      <c r="AM20" s="464"/>
      <c r="AN20" s="462"/>
      <c r="AO20" s="462"/>
      <c r="AP20" s="463"/>
      <c r="AQ20" s="464"/>
      <c r="AR20" s="462"/>
      <c r="AS20" s="462"/>
      <c r="AT20" s="463"/>
      <c r="AU20" s="990"/>
      <c r="AV20" s="991"/>
      <c r="AW20" s="991"/>
      <c r="AX20" s="992"/>
    </row>
    <row r="21" spans="1:50" s="68" customFormat="1" ht="12.75" x14ac:dyDescent="0.25">
      <c r="A21" s="1001"/>
      <c r="B21" s="998"/>
      <c r="C21" s="465"/>
      <c r="D21" s="466"/>
      <c r="E21" s="466"/>
      <c r="F21" s="467"/>
      <c r="G21" s="468"/>
      <c r="H21" s="466"/>
      <c r="I21" s="466"/>
      <c r="J21" s="467"/>
      <c r="K21" s="468"/>
      <c r="L21" s="466"/>
      <c r="M21" s="466"/>
      <c r="N21" s="467"/>
      <c r="O21" s="987" t="s">
        <v>189</v>
      </c>
      <c r="P21" s="988"/>
      <c r="Q21" s="988"/>
      <c r="R21" s="989"/>
      <c r="S21" s="468"/>
      <c r="T21" s="466"/>
      <c r="U21" s="466"/>
      <c r="V21" s="467"/>
      <c r="W21" s="468"/>
      <c r="X21" s="466"/>
      <c r="Y21" s="466"/>
      <c r="Z21" s="467"/>
      <c r="AA21" s="468"/>
      <c r="AB21" s="466"/>
      <c r="AC21" s="466"/>
      <c r="AD21" s="467"/>
      <c r="AE21" s="987" t="s">
        <v>189</v>
      </c>
      <c r="AF21" s="988"/>
      <c r="AG21" s="988"/>
      <c r="AH21" s="989"/>
      <c r="AI21" s="468"/>
      <c r="AJ21" s="466"/>
      <c r="AK21" s="466"/>
      <c r="AL21" s="467"/>
      <c r="AM21" s="468"/>
      <c r="AN21" s="466"/>
      <c r="AO21" s="466"/>
      <c r="AP21" s="467"/>
      <c r="AQ21" s="468"/>
      <c r="AR21" s="466"/>
      <c r="AS21" s="466"/>
      <c r="AT21" s="467"/>
      <c r="AU21" s="987" t="s">
        <v>189</v>
      </c>
      <c r="AV21" s="988"/>
      <c r="AW21" s="988"/>
      <c r="AX21" s="1102"/>
    </row>
    <row r="22" spans="1:50" ht="12.75" x14ac:dyDescent="0.25">
      <c r="A22" s="1001">
        <f>+A20+1</f>
        <v>5</v>
      </c>
      <c r="B22" s="1003" t="s">
        <v>27</v>
      </c>
      <c r="C22" s="461"/>
      <c r="D22" s="462"/>
      <c r="E22" s="462"/>
      <c r="F22" s="463"/>
      <c r="G22" s="464"/>
      <c r="H22" s="462"/>
      <c r="I22" s="462"/>
      <c r="J22" s="463"/>
      <c r="K22" s="464"/>
      <c r="L22" s="462"/>
      <c r="M22" s="462"/>
      <c r="N22" s="463"/>
      <c r="O22" s="990"/>
      <c r="P22" s="991"/>
      <c r="Q22" s="991"/>
      <c r="R22" s="993"/>
      <c r="S22" s="464"/>
      <c r="T22" s="462"/>
      <c r="U22" s="462"/>
      <c r="V22" s="463"/>
      <c r="W22" s="464"/>
      <c r="X22" s="462"/>
      <c r="Y22" s="462"/>
      <c r="Z22" s="463"/>
      <c r="AA22" s="464"/>
      <c r="AB22" s="462"/>
      <c r="AC22" s="462"/>
      <c r="AD22" s="463"/>
      <c r="AE22" s="990"/>
      <c r="AF22" s="991"/>
      <c r="AG22" s="991"/>
      <c r="AH22" s="993"/>
      <c r="AI22" s="464"/>
      <c r="AJ22" s="462"/>
      <c r="AK22" s="462"/>
      <c r="AL22" s="463"/>
      <c r="AM22" s="464"/>
      <c r="AN22" s="462"/>
      <c r="AO22" s="462"/>
      <c r="AP22" s="463"/>
      <c r="AQ22" s="464"/>
      <c r="AR22" s="462"/>
      <c r="AS22" s="462"/>
      <c r="AT22" s="463"/>
      <c r="AU22" s="990"/>
      <c r="AV22" s="991"/>
      <c r="AW22" s="991"/>
      <c r="AX22" s="992"/>
    </row>
    <row r="23" spans="1:50" s="68" customFormat="1" ht="12.75" x14ac:dyDescent="0.25">
      <c r="A23" s="1001"/>
      <c r="B23" s="1003"/>
      <c r="C23" s="465"/>
      <c r="D23" s="466"/>
      <c r="E23" s="466"/>
      <c r="F23" s="467"/>
      <c r="G23" s="468"/>
      <c r="H23" s="466"/>
      <c r="I23" s="466"/>
      <c r="J23" s="467"/>
      <c r="K23" s="468"/>
      <c r="L23" s="466"/>
      <c r="M23" s="466"/>
      <c r="N23" s="467"/>
      <c r="O23" s="987" t="s">
        <v>189</v>
      </c>
      <c r="P23" s="988"/>
      <c r="Q23" s="988"/>
      <c r="R23" s="989"/>
      <c r="S23" s="468"/>
      <c r="T23" s="466"/>
      <c r="U23" s="466"/>
      <c r="V23" s="467"/>
      <c r="W23" s="468"/>
      <c r="X23" s="466"/>
      <c r="Y23" s="466"/>
      <c r="Z23" s="467"/>
      <c r="AA23" s="468"/>
      <c r="AB23" s="466"/>
      <c r="AC23" s="466"/>
      <c r="AD23" s="467"/>
      <c r="AE23" s="987" t="s">
        <v>189</v>
      </c>
      <c r="AF23" s="988"/>
      <c r="AG23" s="988"/>
      <c r="AH23" s="989"/>
      <c r="AI23" s="468"/>
      <c r="AJ23" s="466"/>
      <c r="AK23" s="466"/>
      <c r="AL23" s="467"/>
      <c r="AM23" s="468"/>
      <c r="AN23" s="466"/>
      <c r="AO23" s="466"/>
      <c r="AP23" s="467"/>
      <c r="AQ23" s="468"/>
      <c r="AR23" s="466"/>
      <c r="AS23" s="466"/>
      <c r="AT23" s="467"/>
      <c r="AU23" s="987" t="s">
        <v>189</v>
      </c>
      <c r="AV23" s="988"/>
      <c r="AW23" s="988"/>
      <c r="AX23" s="1102"/>
    </row>
    <row r="24" spans="1:50" ht="12.75" x14ac:dyDescent="0.25">
      <c r="A24" s="1001">
        <f>+A22+1</f>
        <v>6</v>
      </c>
      <c r="B24" s="1003" t="s">
        <v>25</v>
      </c>
      <c r="C24" s="461"/>
      <c r="D24" s="462"/>
      <c r="E24" s="462"/>
      <c r="F24" s="463"/>
      <c r="G24" s="464"/>
      <c r="H24" s="462"/>
      <c r="I24" s="462"/>
      <c r="J24" s="463"/>
      <c r="K24" s="464"/>
      <c r="L24" s="462"/>
      <c r="M24" s="462"/>
      <c r="N24" s="463"/>
      <c r="O24" s="990"/>
      <c r="P24" s="991"/>
      <c r="Q24" s="991"/>
      <c r="R24" s="993"/>
      <c r="S24" s="464"/>
      <c r="T24" s="462"/>
      <c r="U24" s="462"/>
      <c r="V24" s="463"/>
      <c r="W24" s="464"/>
      <c r="X24" s="462"/>
      <c r="Y24" s="462"/>
      <c r="Z24" s="463"/>
      <c r="AA24" s="464"/>
      <c r="AB24" s="462"/>
      <c r="AC24" s="462"/>
      <c r="AD24" s="463"/>
      <c r="AE24" s="990"/>
      <c r="AF24" s="991"/>
      <c r="AG24" s="991"/>
      <c r="AH24" s="993"/>
      <c r="AI24" s="464"/>
      <c r="AJ24" s="462"/>
      <c r="AK24" s="462"/>
      <c r="AL24" s="463"/>
      <c r="AM24" s="464"/>
      <c r="AN24" s="462"/>
      <c r="AO24" s="462"/>
      <c r="AP24" s="463"/>
      <c r="AQ24" s="464"/>
      <c r="AR24" s="462"/>
      <c r="AS24" s="462"/>
      <c r="AT24" s="463"/>
      <c r="AU24" s="990"/>
      <c r="AV24" s="991"/>
      <c r="AW24" s="991"/>
      <c r="AX24" s="992"/>
    </row>
    <row r="25" spans="1:50" s="68" customFormat="1" ht="12.75" x14ac:dyDescent="0.25">
      <c r="A25" s="1001"/>
      <c r="B25" s="1003"/>
      <c r="C25" s="465"/>
      <c r="D25" s="466"/>
      <c r="E25" s="466"/>
      <c r="F25" s="467"/>
      <c r="G25" s="468"/>
      <c r="H25" s="466"/>
      <c r="I25" s="466"/>
      <c r="J25" s="467"/>
      <c r="K25" s="468"/>
      <c r="L25" s="466"/>
      <c r="M25" s="466"/>
      <c r="N25" s="467"/>
      <c r="O25" s="943">
        <v>1</v>
      </c>
      <c r="P25" s="824"/>
      <c r="Q25" s="824"/>
      <c r="R25" s="944"/>
      <c r="S25" s="468"/>
      <c r="T25" s="466"/>
      <c r="U25" s="466"/>
      <c r="V25" s="467"/>
      <c r="W25" s="468"/>
      <c r="X25" s="466"/>
      <c r="Y25" s="466"/>
      <c r="Z25" s="467"/>
      <c r="AA25" s="468"/>
      <c r="AB25" s="466"/>
      <c r="AC25" s="466"/>
      <c r="AD25" s="467"/>
      <c r="AE25" s="943">
        <v>1</v>
      </c>
      <c r="AF25" s="824"/>
      <c r="AG25" s="824"/>
      <c r="AH25" s="944"/>
      <c r="AI25" s="468"/>
      <c r="AJ25" s="466"/>
      <c r="AK25" s="466"/>
      <c r="AL25" s="467"/>
      <c r="AM25" s="468"/>
      <c r="AN25" s="466"/>
      <c r="AO25" s="466"/>
      <c r="AP25" s="467"/>
      <c r="AQ25" s="468"/>
      <c r="AR25" s="466"/>
      <c r="AS25" s="466"/>
      <c r="AT25" s="467"/>
      <c r="AU25" s="943">
        <v>1</v>
      </c>
      <c r="AV25" s="824"/>
      <c r="AW25" s="824"/>
      <c r="AX25" s="1100"/>
    </row>
    <row r="26" spans="1:50" ht="12.75" x14ac:dyDescent="0.25">
      <c r="A26" s="1001">
        <f>+A24+1</f>
        <v>7</v>
      </c>
      <c r="B26" s="1003" t="s">
        <v>22</v>
      </c>
      <c r="C26" s="461"/>
      <c r="D26" s="462"/>
      <c r="E26" s="462"/>
      <c r="F26" s="463"/>
      <c r="G26" s="464"/>
      <c r="H26" s="462"/>
      <c r="I26" s="462"/>
      <c r="J26" s="463"/>
      <c r="K26" s="464"/>
      <c r="L26" s="462"/>
      <c r="M26" s="462"/>
      <c r="N26" s="463"/>
      <c r="O26" s="990"/>
      <c r="P26" s="991"/>
      <c r="Q26" s="991"/>
      <c r="R26" s="993"/>
      <c r="S26" s="464"/>
      <c r="T26" s="462"/>
      <c r="U26" s="462"/>
      <c r="V26" s="463"/>
      <c r="W26" s="464"/>
      <c r="X26" s="462"/>
      <c r="Y26" s="462"/>
      <c r="Z26" s="463"/>
      <c r="AA26" s="464"/>
      <c r="AB26" s="462"/>
      <c r="AC26" s="462"/>
      <c r="AD26" s="463"/>
      <c r="AE26" s="990"/>
      <c r="AF26" s="991"/>
      <c r="AG26" s="991"/>
      <c r="AH26" s="993"/>
      <c r="AI26" s="464"/>
      <c r="AJ26" s="462"/>
      <c r="AK26" s="462"/>
      <c r="AL26" s="463"/>
      <c r="AM26" s="464"/>
      <c r="AN26" s="462"/>
      <c r="AO26" s="462"/>
      <c r="AP26" s="463"/>
      <c r="AQ26" s="464"/>
      <c r="AR26" s="462"/>
      <c r="AS26" s="462"/>
      <c r="AT26" s="463"/>
      <c r="AU26" s="990"/>
      <c r="AV26" s="991"/>
      <c r="AW26" s="991"/>
      <c r="AX26" s="992"/>
    </row>
    <row r="27" spans="1:50" s="68" customFormat="1" ht="12.75" x14ac:dyDescent="0.25">
      <c r="A27" s="1001"/>
      <c r="B27" s="1003"/>
      <c r="C27" s="465"/>
      <c r="D27" s="466"/>
      <c r="E27" s="466"/>
      <c r="F27" s="467"/>
      <c r="G27" s="468"/>
      <c r="H27" s="466"/>
      <c r="I27" s="466"/>
      <c r="J27" s="467"/>
      <c r="K27" s="468"/>
      <c r="L27" s="466"/>
      <c r="M27" s="466"/>
      <c r="N27" s="467"/>
      <c r="O27" s="943">
        <v>1</v>
      </c>
      <c r="P27" s="824"/>
      <c r="Q27" s="824"/>
      <c r="R27" s="944"/>
      <c r="S27" s="468"/>
      <c r="T27" s="466"/>
      <c r="U27" s="466"/>
      <c r="V27" s="467"/>
      <c r="W27" s="468"/>
      <c r="X27" s="466"/>
      <c r="Y27" s="466"/>
      <c r="Z27" s="467"/>
      <c r="AA27" s="468"/>
      <c r="AB27" s="466"/>
      <c r="AC27" s="466"/>
      <c r="AD27" s="467"/>
      <c r="AE27" s="943">
        <v>1</v>
      </c>
      <c r="AF27" s="824"/>
      <c r="AG27" s="824"/>
      <c r="AH27" s="944"/>
      <c r="AI27" s="468"/>
      <c r="AJ27" s="466"/>
      <c r="AK27" s="466"/>
      <c r="AL27" s="467"/>
      <c r="AM27" s="468"/>
      <c r="AN27" s="466"/>
      <c r="AO27" s="466"/>
      <c r="AP27" s="467"/>
      <c r="AQ27" s="468"/>
      <c r="AR27" s="466"/>
      <c r="AS27" s="466"/>
      <c r="AT27" s="467"/>
      <c r="AU27" s="943">
        <v>1</v>
      </c>
      <c r="AV27" s="824"/>
      <c r="AW27" s="824"/>
      <c r="AX27" s="1100"/>
    </row>
    <row r="28" spans="1:50" ht="12.75" x14ac:dyDescent="0.25">
      <c r="A28" s="1001">
        <f>+A26+1</f>
        <v>8</v>
      </c>
      <c r="B28" s="1003" t="s">
        <v>28</v>
      </c>
      <c r="C28" s="461"/>
      <c r="D28" s="462"/>
      <c r="E28" s="462"/>
      <c r="F28" s="463"/>
      <c r="G28" s="464"/>
      <c r="H28" s="462"/>
      <c r="I28" s="462"/>
      <c r="J28" s="463"/>
      <c r="K28" s="464"/>
      <c r="L28" s="462"/>
      <c r="M28" s="462"/>
      <c r="N28" s="463"/>
      <c r="O28" s="990"/>
      <c r="P28" s="991"/>
      <c r="Q28" s="991"/>
      <c r="R28" s="993"/>
      <c r="S28" s="464"/>
      <c r="T28" s="462"/>
      <c r="U28" s="462"/>
      <c r="V28" s="463"/>
      <c r="W28" s="464"/>
      <c r="X28" s="462"/>
      <c r="Y28" s="462"/>
      <c r="Z28" s="463"/>
      <c r="AA28" s="464"/>
      <c r="AB28" s="462"/>
      <c r="AC28" s="462"/>
      <c r="AD28" s="463"/>
      <c r="AE28" s="990"/>
      <c r="AF28" s="991"/>
      <c r="AG28" s="991"/>
      <c r="AH28" s="993"/>
      <c r="AI28" s="464"/>
      <c r="AJ28" s="462"/>
      <c r="AK28" s="462"/>
      <c r="AL28" s="463"/>
      <c r="AM28" s="464"/>
      <c r="AN28" s="462"/>
      <c r="AO28" s="462"/>
      <c r="AP28" s="463"/>
      <c r="AQ28" s="464"/>
      <c r="AR28" s="462"/>
      <c r="AS28" s="462"/>
      <c r="AT28" s="463"/>
      <c r="AU28" s="990"/>
      <c r="AV28" s="991"/>
      <c r="AW28" s="991"/>
      <c r="AX28" s="992"/>
    </row>
    <row r="29" spans="1:50" s="68" customFormat="1" ht="12.75" x14ac:dyDescent="0.25">
      <c r="A29" s="1001"/>
      <c r="B29" s="1003"/>
      <c r="C29" s="465"/>
      <c r="D29" s="466"/>
      <c r="E29" s="466"/>
      <c r="F29" s="467"/>
      <c r="G29" s="468"/>
      <c r="H29" s="466"/>
      <c r="I29" s="466"/>
      <c r="J29" s="467"/>
      <c r="K29" s="468"/>
      <c r="L29" s="466"/>
      <c r="M29" s="466"/>
      <c r="N29" s="467"/>
      <c r="O29" s="987" t="s">
        <v>189</v>
      </c>
      <c r="P29" s="988"/>
      <c r="Q29" s="988"/>
      <c r="R29" s="989"/>
      <c r="S29" s="468"/>
      <c r="T29" s="466"/>
      <c r="U29" s="466"/>
      <c r="V29" s="467"/>
      <c r="W29" s="468"/>
      <c r="X29" s="466"/>
      <c r="Y29" s="466"/>
      <c r="Z29" s="467"/>
      <c r="AA29" s="468"/>
      <c r="AB29" s="466"/>
      <c r="AC29" s="466"/>
      <c r="AD29" s="467"/>
      <c r="AE29" s="987" t="s">
        <v>189</v>
      </c>
      <c r="AF29" s="988"/>
      <c r="AG29" s="988"/>
      <c r="AH29" s="989"/>
      <c r="AI29" s="468"/>
      <c r="AJ29" s="466"/>
      <c r="AK29" s="466"/>
      <c r="AL29" s="467"/>
      <c r="AM29" s="468"/>
      <c r="AN29" s="466"/>
      <c r="AO29" s="466"/>
      <c r="AP29" s="467"/>
      <c r="AQ29" s="468"/>
      <c r="AR29" s="466"/>
      <c r="AS29" s="466"/>
      <c r="AT29" s="467"/>
      <c r="AU29" s="987" t="s">
        <v>189</v>
      </c>
      <c r="AV29" s="988"/>
      <c r="AW29" s="988"/>
      <c r="AX29" s="1102"/>
    </row>
    <row r="30" spans="1:50" ht="12.75" x14ac:dyDescent="0.25">
      <c r="A30" s="1001">
        <f>+A28+1</f>
        <v>9</v>
      </c>
      <c r="B30" s="998" t="s">
        <v>92</v>
      </c>
      <c r="C30" s="461"/>
      <c r="D30" s="462"/>
      <c r="E30" s="462"/>
      <c r="F30" s="463"/>
      <c r="G30" s="464"/>
      <c r="H30" s="462"/>
      <c r="I30" s="462"/>
      <c r="J30" s="463"/>
      <c r="K30" s="464"/>
      <c r="L30" s="462"/>
      <c r="M30" s="462"/>
      <c r="N30" s="463"/>
      <c r="O30" s="990"/>
      <c r="P30" s="991"/>
      <c r="Q30" s="991"/>
      <c r="R30" s="993"/>
      <c r="S30" s="464"/>
      <c r="T30" s="462"/>
      <c r="U30" s="462"/>
      <c r="V30" s="463"/>
      <c r="W30" s="464"/>
      <c r="X30" s="462"/>
      <c r="Y30" s="462"/>
      <c r="Z30" s="463"/>
      <c r="AA30" s="464"/>
      <c r="AB30" s="462"/>
      <c r="AC30" s="462"/>
      <c r="AD30" s="463"/>
      <c r="AE30" s="990"/>
      <c r="AF30" s="991"/>
      <c r="AG30" s="991"/>
      <c r="AH30" s="993"/>
      <c r="AI30" s="464"/>
      <c r="AJ30" s="462"/>
      <c r="AK30" s="462"/>
      <c r="AL30" s="463"/>
      <c r="AM30" s="464"/>
      <c r="AN30" s="462"/>
      <c r="AO30" s="462"/>
      <c r="AP30" s="463"/>
      <c r="AQ30" s="464"/>
      <c r="AR30" s="462"/>
      <c r="AS30" s="462"/>
      <c r="AT30" s="463"/>
      <c r="AU30" s="990"/>
      <c r="AV30" s="991"/>
      <c r="AW30" s="991"/>
      <c r="AX30" s="992"/>
    </row>
    <row r="31" spans="1:50" s="68" customFormat="1" ht="12.75" x14ac:dyDescent="0.25">
      <c r="A31" s="1001"/>
      <c r="B31" s="998"/>
      <c r="C31" s="465"/>
      <c r="D31" s="466"/>
      <c r="E31" s="466"/>
      <c r="F31" s="467"/>
      <c r="G31" s="468"/>
      <c r="H31" s="466"/>
      <c r="I31" s="466"/>
      <c r="J31" s="467"/>
      <c r="K31" s="468"/>
      <c r="L31" s="466"/>
      <c r="M31" s="466"/>
      <c r="N31" s="467"/>
      <c r="O31" s="943">
        <v>1</v>
      </c>
      <c r="P31" s="824"/>
      <c r="Q31" s="824"/>
      <c r="R31" s="944"/>
      <c r="S31" s="468"/>
      <c r="T31" s="466"/>
      <c r="U31" s="466"/>
      <c r="V31" s="467"/>
      <c r="W31" s="468"/>
      <c r="X31" s="466"/>
      <c r="Y31" s="466"/>
      <c r="Z31" s="467"/>
      <c r="AA31" s="468"/>
      <c r="AB31" s="466"/>
      <c r="AC31" s="466"/>
      <c r="AD31" s="467"/>
      <c r="AE31" s="943">
        <v>1</v>
      </c>
      <c r="AF31" s="824"/>
      <c r="AG31" s="824"/>
      <c r="AH31" s="944"/>
      <c r="AI31" s="468"/>
      <c r="AJ31" s="466"/>
      <c r="AK31" s="466"/>
      <c r="AL31" s="467"/>
      <c r="AM31" s="468"/>
      <c r="AN31" s="466"/>
      <c r="AO31" s="466"/>
      <c r="AP31" s="467"/>
      <c r="AQ31" s="468"/>
      <c r="AR31" s="466"/>
      <c r="AS31" s="466"/>
      <c r="AT31" s="467"/>
      <c r="AU31" s="943">
        <v>1</v>
      </c>
      <c r="AV31" s="824"/>
      <c r="AW31" s="824"/>
      <c r="AX31" s="1100"/>
    </row>
    <row r="32" spans="1:50" ht="12.75" x14ac:dyDescent="0.25">
      <c r="A32" s="1001">
        <f>+A30+1</f>
        <v>10</v>
      </c>
      <c r="B32" s="998" t="s">
        <v>17</v>
      </c>
      <c r="C32" s="461"/>
      <c r="D32" s="462"/>
      <c r="E32" s="462"/>
      <c r="F32" s="463"/>
      <c r="G32" s="464"/>
      <c r="H32" s="462"/>
      <c r="I32" s="462"/>
      <c r="J32" s="463"/>
      <c r="K32" s="464"/>
      <c r="L32" s="462"/>
      <c r="M32" s="462"/>
      <c r="N32" s="463"/>
      <c r="O32" s="990"/>
      <c r="P32" s="991"/>
      <c r="Q32" s="991"/>
      <c r="R32" s="993"/>
      <c r="S32" s="464"/>
      <c r="T32" s="462"/>
      <c r="U32" s="462"/>
      <c r="V32" s="463"/>
      <c r="W32" s="464"/>
      <c r="X32" s="462"/>
      <c r="Y32" s="462"/>
      <c r="Z32" s="463"/>
      <c r="AA32" s="464"/>
      <c r="AB32" s="462"/>
      <c r="AC32" s="462"/>
      <c r="AD32" s="463"/>
      <c r="AE32" s="990"/>
      <c r="AF32" s="991"/>
      <c r="AG32" s="991"/>
      <c r="AH32" s="993"/>
      <c r="AI32" s="464"/>
      <c r="AJ32" s="462"/>
      <c r="AK32" s="462"/>
      <c r="AL32" s="463"/>
      <c r="AM32" s="464"/>
      <c r="AN32" s="462"/>
      <c r="AO32" s="462"/>
      <c r="AP32" s="463"/>
      <c r="AQ32" s="464"/>
      <c r="AR32" s="462"/>
      <c r="AS32" s="462"/>
      <c r="AT32" s="463"/>
      <c r="AU32" s="990"/>
      <c r="AV32" s="991"/>
      <c r="AW32" s="991"/>
      <c r="AX32" s="992"/>
    </row>
    <row r="33" spans="1:50" s="68" customFormat="1" ht="12.75" x14ac:dyDescent="0.25">
      <c r="A33" s="1001"/>
      <c r="B33" s="998"/>
      <c r="C33" s="465"/>
      <c r="D33" s="466"/>
      <c r="E33" s="466"/>
      <c r="F33" s="467"/>
      <c r="G33" s="468"/>
      <c r="H33" s="466"/>
      <c r="I33" s="466"/>
      <c r="J33" s="467"/>
      <c r="K33" s="468"/>
      <c r="L33" s="466"/>
      <c r="M33" s="466"/>
      <c r="N33" s="467"/>
      <c r="O33" s="943">
        <v>1</v>
      </c>
      <c r="P33" s="824"/>
      <c r="Q33" s="824"/>
      <c r="R33" s="944"/>
      <c r="S33" s="468"/>
      <c r="T33" s="466"/>
      <c r="U33" s="466"/>
      <c r="V33" s="467"/>
      <c r="W33" s="468"/>
      <c r="X33" s="466"/>
      <c r="Y33" s="466"/>
      <c r="Z33" s="467"/>
      <c r="AA33" s="468"/>
      <c r="AB33" s="466"/>
      <c r="AC33" s="466"/>
      <c r="AD33" s="467"/>
      <c r="AE33" s="943">
        <v>1</v>
      </c>
      <c r="AF33" s="824"/>
      <c r="AG33" s="824"/>
      <c r="AH33" s="944"/>
      <c r="AI33" s="468"/>
      <c r="AJ33" s="466"/>
      <c r="AK33" s="466"/>
      <c r="AL33" s="467"/>
      <c r="AM33" s="468"/>
      <c r="AN33" s="466"/>
      <c r="AO33" s="466"/>
      <c r="AP33" s="467"/>
      <c r="AQ33" s="468"/>
      <c r="AR33" s="466"/>
      <c r="AS33" s="466"/>
      <c r="AT33" s="467"/>
      <c r="AU33" s="943">
        <v>1</v>
      </c>
      <c r="AV33" s="824"/>
      <c r="AW33" s="824"/>
      <c r="AX33" s="1100"/>
    </row>
    <row r="34" spans="1:50" ht="12.75" x14ac:dyDescent="0.25">
      <c r="A34" s="1001">
        <f>+A32+1</f>
        <v>11</v>
      </c>
      <c r="B34" s="1003" t="s">
        <v>23</v>
      </c>
      <c r="C34" s="461"/>
      <c r="D34" s="462"/>
      <c r="E34" s="462"/>
      <c r="F34" s="463"/>
      <c r="G34" s="464"/>
      <c r="H34" s="462"/>
      <c r="I34" s="462"/>
      <c r="J34" s="463"/>
      <c r="K34" s="464"/>
      <c r="L34" s="462"/>
      <c r="M34" s="462"/>
      <c r="N34" s="463"/>
      <c r="O34" s="990"/>
      <c r="P34" s="991"/>
      <c r="Q34" s="991"/>
      <c r="R34" s="993"/>
      <c r="S34" s="464"/>
      <c r="T34" s="462"/>
      <c r="U34" s="462"/>
      <c r="V34" s="463"/>
      <c r="W34" s="464"/>
      <c r="X34" s="462"/>
      <c r="Y34" s="462"/>
      <c r="Z34" s="463"/>
      <c r="AA34" s="464"/>
      <c r="AB34" s="462"/>
      <c r="AC34" s="462"/>
      <c r="AD34" s="463"/>
      <c r="AE34" s="990"/>
      <c r="AF34" s="991"/>
      <c r="AG34" s="991"/>
      <c r="AH34" s="993"/>
      <c r="AI34" s="464"/>
      <c r="AJ34" s="462"/>
      <c r="AK34" s="462"/>
      <c r="AL34" s="463"/>
      <c r="AM34" s="464"/>
      <c r="AN34" s="462"/>
      <c r="AO34" s="462"/>
      <c r="AP34" s="463"/>
      <c r="AQ34" s="464"/>
      <c r="AR34" s="462"/>
      <c r="AS34" s="462"/>
      <c r="AT34" s="463"/>
      <c r="AU34" s="990"/>
      <c r="AV34" s="991"/>
      <c r="AW34" s="991"/>
      <c r="AX34" s="992"/>
    </row>
    <row r="35" spans="1:50" s="68" customFormat="1" ht="12.75" x14ac:dyDescent="0.25">
      <c r="A35" s="1001"/>
      <c r="B35" s="1003"/>
      <c r="C35" s="465"/>
      <c r="D35" s="466"/>
      <c r="E35" s="466"/>
      <c r="F35" s="467"/>
      <c r="G35" s="468"/>
      <c r="H35" s="466"/>
      <c r="I35" s="466"/>
      <c r="J35" s="467"/>
      <c r="K35" s="468"/>
      <c r="L35" s="466"/>
      <c r="M35" s="466"/>
      <c r="N35" s="467"/>
      <c r="O35" s="943">
        <v>1</v>
      </c>
      <c r="P35" s="824"/>
      <c r="Q35" s="824"/>
      <c r="R35" s="944"/>
      <c r="S35" s="468"/>
      <c r="T35" s="466"/>
      <c r="U35" s="466"/>
      <c r="V35" s="467"/>
      <c r="W35" s="468"/>
      <c r="X35" s="466"/>
      <c r="Y35" s="466"/>
      <c r="Z35" s="467"/>
      <c r="AA35" s="468"/>
      <c r="AB35" s="466"/>
      <c r="AC35" s="466"/>
      <c r="AD35" s="467"/>
      <c r="AE35" s="943">
        <v>1</v>
      </c>
      <c r="AF35" s="824"/>
      <c r="AG35" s="824"/>
      <c r="AH35" s="944"/>
      <c r="AI35" s="468"/>
      <c r="AJ35" s="466"/>
      <c r="AK35" s="466"/>
      <c r="AL35" s="467"/>
      <c r="AM35" s="468"/>
      <c r="AN35" s="466"/>
      <c r="AO35" s="466"/>
      <c r="AP35" s="467"/>
      <c r="AQ35" s="468"/>
      <c r="AR35" s="466"/>
      <c r="AS35" s="466"/>
      <c r="AT35" s="467"/>
      <c r="AU35" s="943">
        <v>1</v>
      </c>
      <c r="AV35" s="824"/>
      <c r="AW35" s="824"/>
      <c r="AX35" s="1100"/>
    </row>
    <row r="36" spans="1:50" ht="12.75" x14ac:dyDescent="0.25">
      <c r="A36" s="1001">
        <f>+A34+1</f>
        <v>12</v>
      </c>
      <c r="B36" s="1003" t="s">
        <v>24</v>
      </c>
      <c r="C36" s="461"/>
      <c r="D36" s="462"/>
      <c r="E36" s="462"/>
      <c r="F36" s="463"/>
      <c r="G36" s="464"/>
      <c r="H36" s="462"/>
      <c r="I36" s="462"/>
      <c r="J36" s="463"/>
      <c r="K36" s="464"/>
      <c r="L36" s="462"/>
      <c r="M36" s="462"/>
      <c r="N36" s="463"/>
      <c r="O36" s="990"/>
      <c r="P36" s="991"/>
      <c r="Q36" s="991"/>
      <c r="R36" s="993"/>
      <c r="S36" s="464"/>
      <c r="T36" s="462"/>
      <c r="U36" s="462"/>
      <c r="V36" s="463"/>
      <c r="W36" s="464"/>
      <c r="X36" s="462"/>
      <c r="Y36" s="462"/>
      <c r="Z36" s="463"/>
      <c r="AA36" s="464"/>
      <c r="AB36" s="462"/>
      <c r="AC36" s="462"/>
      <c r="AD36" s="463"/>
      <c r="AE36" s="990"/>
      <c r="AF36" s="991"/>
      <c r="AG36" s="991"/>
      <c r="AH36" s="993"/>
      <c r="AI36" s="464"/>
      <c r="AJ36" s="462"/>
      <c r="AK36" s="462"/>
      <c r="AL36" s="463"/>
      <c r="AM36" s="464"/>
      <c r="AN36" s="462"/>
      <c r="AO36" s="462"/>
      <c r="AP36" s="463"/>
      <c r="AQ36" s="464"/>
      <c r="AR36" s="462"/>
      <c r="AS36" s="462"/>
      <c r="AT36" s="463"/>
      <c r="AU36" s="990"/>
      <c r="AV36" s="991"/>
      <c r="AW36" s="991"/>
      <c r="AX36" s="992"/>
    </row>
    <row r="37" spans="1:50" s="68" customFormat="1" ht="12.75" x14ac:dyDescent="0.25">
      <c r="A37" s="1001"/>
      <c r="B37" s="1003"/>
      <c r="C37" s="465"/>
      <c r="D37" s="466"/>
      <c r="E37" s="466"/>
      <c r="F37" s="467"/>
      <c r="G37" s="468"/>
      <c r="H37" s="466"/>
      <c r="I37" s="466"/>
      <c r="J37" s="467"/>
      <c r="K37" s="468"/>
      <c r="L37" s="466"/>
      <c r="M37" s="466"/>
      <c r="N37" s="467"/>
      <c r="O37" s="943">
        <v>1</v>
      </c>
      <c r="P37" s="824"/>
      <c r="Q37" s="824"/>
      <c r="R37" s="944"/>
      <c r="S37" s="468"/>
      <c r="T37" s="466"/>
      <c r="U37" s="466"/>
      <c r="V37" s="467"/>
      <c r="W37" s="468"/>
      <c r="X37" s="466"/>
      <c r="Y37" s="466"/>
      <c r="Z37" s="467"/>
      <c r="AA37" s="468"/>
      <c r="AB37" s="466"/>
      <c r="AC37" s="466"/>
      <c r="AD37" s="467"/>
      <c r="AE37" s="943">
        <v>1</v>
      </c>
      <c r="AF37" s="824"/>
      <c r="AG37" s="824"/>
      <c r="AH37" s="944"/>
      <c r="AI37" s="468"/>
      <c r="AJ37" s="466"/>
      <c r="AK37" s="466"/>
      <c r="AL37" s="467"/>
      <c r="AM37" s="468"/>
      <c r="AN37" s="466"/>
      <c r="AO37" s="466"/>
      <c r="AP37" s="467"/>
      <c r="AQ37" s="468"/>
      <c r="AR37" s="466"/>
      <c r="AS37" s="466"/>
      <c r="AT37" s="467"/>
      <c r="AU37" s="943">
        <v>1</v>
      </c>
      <c r="AV37" s="824"/>
      <c r="AW37" s="824"/>
      <c r="AX37" s="1100"/>
    </row>
    <row r="38" spans="1:50" ht="12.75" x14ac:dyDescent="0.25">
      <c r="A38" s="1001">
        <f>+A36+1</f>
        <v>13</v>
      </c>
      <c r="B38" s="998" t="s">
        <v>15</v>
      </c>
      <c r="C38" s="461"/>
      <c r="D38" s="462"/>
      <c r="E38" s="462"/>
      <c r="F38" s="463"/>
      <c r="G38" s="464"/>
      <c r="H38" s="462"/>
      <c r="I38" s="462"/>
      <c r="J38" s="463"/>
      <c r="K38" s="464"/>
      <c r="L38" s="462"/>
      <c r="M38" s="462"/>
      <c r="N38" s="463"/>
      <c r="O38" s="990"/>
      <c r="P38" s="991"/>
      <c r="Q38" s="991"/>
      <c r="R38" s="993"/>
      <c r="S38" s="464"/>
      <c r="T38" s="462"/>
      <c r="U38" s="462"/>
      <c r="V38" s="463"/>
      <c r="W38" s="464"/>
      <c r="X38" s="462"/>
      <c r="Y38" s="462"/>
      <c r="Z38" s="463"/>
      <c r="AA38" s="464"/>
      <c r="AB38" s="462"/>
      <c r="AC38" s="462"/>
      <c r="AD38" s="463"/>
      <c r="AE38" s="990"/>
      <c r="AF38" s="991"/>
      <c r="AG38" s="991"/>
      <c r="AH38" s="993"/>
      <c r="AI38" s="464"/>
      <c r="AJ38" s="462"/>
      <c r="AK38" s="462"/>
      <c r="AL38" s="463"/>
      <c r="AM38" s="464"/>
      <c r="AN38" s="462"/>
      <c r="AO38" s="462"/>
      <c r="AP38" s="463"/>
      <c r="AQ38" s="464"/>
      <c r="AR38" s="462"/>
      <c r="AS38" s="462"/>
      <c r="AT38" s="463"/>
      <c r="AU38" s="990"/>
      <c r="AV38" s="991"/>
      <c r="AW38" s="991"/>
      <c r="AX38" s="992"/>
    </row>
    <row r="39" spans="1:50" s="68" customFormat="1" ht="12.75" x14ac:dyDescent="0.25">
      <c r="A39" s="1001"/>
      <c r="B39" s="998"/>
      <c r="C39" s="465"/>
      <c r="D39" s="466"/>
      <c r="E39" s="466"/>
      <c r="F39" s="467"/>
      <c r="G39" s="468"/>
      <c r="H39" s="466"/>
      <c r="I39" s="466"/>
      <c r="J39" s="467"/>
      <c r="K39" s="468"/>
      <c r="L39" s="466"/>
      <c r="M39" s="466"/>
      <c r="N39" s="467"/>
      <c r="O39" s="943">
        <v>1</v>
      </c>
      <c r="P39" s="824"/>
      <c r="Q39" s="824"/>
      <c r="R39" s="944"/>
      <c r="S39" s="468"/>
      <c r="T39" s="466"/>
      <c r="U39" s="466"/>
      <c r="V39" s="467"/>
      <c r="W39" s="468"/>
      <c r="X39" s="466"/>
      <c r="Y39" s="466"/>
      <c r="Z39" s="467"/>
      <c r="AA39" s="468"/>
      <c r="AB39" s="466"/>
      <c r="AC39" s="466"/>
      <c r="AD39" s="467"/>
      <c r="AE39" s="943">
        <v>1</v>
      </c>
      <c r="AF39" s="824"/>
      <c r="AG39" s="824"/>
      <c r="AH39" s="944"/>
      <c r="AI39" s="468"/>
      <c r="AJ39" s="466"/>
      <c r="AK39" s="466"/>
      <c r="AL39" s="467"/>
      <c r="AM39" s="468"/>
      <c r="AN39" s="466"/>
      <c r="AO39" s="466"/>
      <c r="AP39" s="467"/>
      <c r="AQ39" s="468"/>
      <c r="AR39" s="466"/>
      <c r="AS39" s="466"/>
      <c r="AT39" s="467"/>
      <c r="AU39" s="943">
        <v>1</v>
      </c>
      <c r="AV39" s="824"/>
      <c r="AW39" s="824"/>
      <c r="AX39" s="1100"/>
    </row>
    <row r="40" spans="1:50" ht="12.75" x14ac:dyDescent="0.25">
      <c r="A40" s="1001">
        <f>+A38+1</f>
        <v>14</v>
      </c>
      <c r="B40" s="998" t="s">
        <v>20</v>
      </c>
      <c r="C40" s="461"/>
      <c r="D40" s="462"/>
      <c r="E40" s="462"/>
      <c r="F40" s="463"/>
      <c r="G40" s="464"/>
      <c r="H40" s="462"/>
      <c r="I40" s="462"/>
      <c r="J40" s="463"/>
      <c r="K40" s="464"/>
      <c r="L40" s="462"/>
      <c r="M40" s="462"/>
      <c r="N40" s="463"/>
      <c r="O40" s="990"/>
      <c r="P40" s="991"/>
      <c r="Q40" s="991"/>
      <c r="R40" s="993"/>
      <c r="S40" s="464"/>
      <c r="T40" s="462"/>
      <c r="U40" s="462"/>
      <c r="V40" s="463"/>
      <c r="W40" s="464"/>
      <c r="X40" s="462"/>
      <c r="Y40" s="462"/>
      <c r="Z40" s="463"/>
      <c r="AA40" s="464"/>
      <c r="AB40" s="462"/>
      <c r="AC40" s="462"/>
      <c r="AD40" s="463"/>
      <c r="AE40" s="990"/>
      <c r="AF40" s="991"/>
      <c r="AG40" s="991"/>
      <c r="AH40" s="993"/>
      <c r="AI40" s="464"/>
      <c r="AJ40" s="462"/>
      <c r="AK40" s="462"/>
      <c r="AL40" s="463"/>
      <c r="AM40" s="464"/>
      <c r="AN40" s="462"/>
      <c r="AO40" s="462"/>
      <c r="AP40" s="463"/>
      <c r="AQ40" s="464"/>
      <c r="AR40" s="462"/>
      <c r="AS40" s="462"/>
      <c r="AT40" s="463"/>
      <c r="AU40" s="990"/>
      <c r="AV40" s="991"/>
      <c r="AW40" s="991"/>
      <c r="AX40" s="992"/>
    </row>
    <row r="41" spans="1:50" s="68" customFormat="1" ht="12.75" x14ac:dyDescent="0.25">
      <c r="A41" s="1001"/>
      <c r="B41" s="998"/>
      <c r="C41" s="465"/>
      <c r="D41" s="466"/>
      <c r="E41" s="466"/>
      <c r="F41" s="467"/>
      <c r="G41" s="468"/>
      <c r="H41" s="466"/>
      <c r="I41" s="466"/>
      <c r="J41" s="467"/>
      <c r="K41" s="468"/>
      <c r="L41" s="466"/>
      <c r="M41" s="466"/>
      <c r="N41" s="467"/>
      <c r="O41" s="943">
        <v>1</v>
      </c>
      <c r="P41" s="824"/>
      <c r="Q41" s="824"/>
      <c r="R41" s="944"/>
      <c r="S41" s="468"/>
      <c r="T41" s="466"/>
      <c r="U41" s="466"/>
      <c r="V41" s="467"/>
      <c r="W41" s="468"/>
      <c r="X41" s="466"/>
      <c r="Y41" s="466"/>
      <c r="Z41" s="467"/>
      <c r="AA41" s="468"/>
      <c r="AB41" s="466"/>
      <c r="AC41" s="466"/>
      <c r="AD41" s="467"/>
      <c r="AE41" s="943">
        <v>1</v>
      </c>
      <c r="AF41" s="824"/>
      <c r="AG41" s="824"/>
      <c r="AH41" s="944"/>
      <c r="AI41" s="468"/>
      <c r="AJ41" s="466"/>
      <c r="AK41" s="466"/>
      <c r="AL41" s="467"/>
      <c r="AM41" s="468"/>
      <c r="AN41" s="466"/>
      <c r="AO41" s="466"/>
      <c r="AP41" s="467"/>
      <c r="AQ41" s="468"/>
      <c r="AR41" s="466"/>
      <c r="AS41" s="466"/>
      <c r="AT41" s="467"/>
      <c r="AU41" s="943">
        <v>1</v>
      </c>
      <c r="AV41" s="824"/>
      <c r="AW41" s="824"/>
      <c r="AX41" s="1100"/>
    </row>
    <row r="42" spans="1:50" ht="12.75" x14ac:dyDescent="0.25">
      <c r="A42" s="1001">
        <f>+A40+1</f>
        <v>15</v>
      </c>
      <c r="B42" s="998" t="s">
        <v>93</v>
      </c>
      <c r="C42" s="461"/>
      <c r="D42" s="462"/>
      <c r="E42" s="462"/>
      <c r="F42" s="463"/>
      <c r="G42" s="464"/>
      <c r="H42" s="462"/>
      <c r="I42" s="462"/>
      <c r="J42" s="463"/>
      <c r="K42" s="464"/>
      <c r="L42" s="462"/>
      <c r="M42" s="462"/>
      <c r="N42" s="463"/>
      <c r="O42" s="990"/>
      <c r="P42" s="991"/>
      <c r="Q42" s="991"/>
      <c r="R42" s="993"/>
      <c r="S42" s="464"/>
      <c r="T42" s="462"/>
      <c r="U42" s="462"/>
      <c r="V42" s="463"/>
      <c r="W42" s="464"/>
      <c r="X42" s="462"/>
      <c r="Y42" s="462"/>
      <c r="Z42" s="463"/>
      <c r="AA42" s="464"/>
      <c r="AB42" s="462"/>
      <c r="AC42" s="462"/>
      <c r="AD42" s="463"/>
      <c r="AE42" s="990"/>
      <c r="AF42" s="991"/>
      <c r="AG42" s="991"/>
      <c r="AH42" s="993"/>
      <c r="AI42" s="464"/>
      <c r="AJ42" s="462"/>
      <c r="AK42" s="462"/>
      <c r="AL42" s="463"/>
      <c r="AM42" s="464"/>
      <c r="AN42" s="462"/>
      <c r="AO42" s="462"/>
      <c r="AP42" s="463"/>
      <c r="AQ42" s="464"/>
      <c r="AR42" s="462"/>
      <c r="AS42" s="462"/>
      <c r="AT42" s="463"/>
      <c r="AU42" s="990"/>
      <c r="AV42" s="991"/>
      <c r="AW42" s="991"/>
      <c r="AX42" s="992"/>
    </row>
    <row r="43" spans="1:50" s="68" customFormat="1" ht="12.75" x14ac:dyDescent="0.25">
      <c r="A43" s="1001"/>
      <c r="B43" s="998"/>
      <c r="C43" s="465"/>
      <c r="D43" s="466"/>
      <c r="E43" s="466"/>
      <c r="F43" s="467"/>
      <c r="G43" s="468"/>
      <c r="H43" s="466"/>
      <c r="I43" s="466"/>
      <c r="J43" s="467"/>
      <c r="K43" s="468"/>
      <c r="L43" s="466"/>
      <c r="M43" s="466"/>
      <c r="N43" s="467"/>
      <c r="O43" s="987" t="s">
        <v>189</v>
      </c>
      <c r="P43" s="988"/>
      <c r="Q43" s="988"/>
      <c r="R43" s="989"/>
      <c r="S43" s="468"/>
      <c r="T43" s="466"/>
      <c r="U43" s="466"/>
      <c r="V43" s="467"/>
      <c r="W43" s="468"/>
      <c r="X43" s="466"/>
      <c r="Y43" s="466"/>
      <c r="Z43" s="467"/>
      <c r="AA43" s="468"/>
      <c r="AB43" s="466"/>
      <c r="AC43" s="466"/>
      <c r="AD43" s="467"/>
      <c r="AE43" s="987" t="s">
        <v>189</v>
      </c>
      <c r="AF43" s="988"/>
      <c r="AG43" s="988"/>
      <c r="AH43" s="989"/>
      <c r="AI43" s="468"/>
      <c r="AJ43" s="466"/>
      <c r="AK43" s="466"/>
      <c r="AL43" s="467"/>
      <c r="AM43" s="468"/>
      <c r="AN43" s="466"/>
      <c r="AO43" s="466"/>
      <c r="AP43" s="467"/>
      <c r="AQ43" s="468"/>
      <c r="AR43" s="466"/>
      <c r="AS43" s="466"/>
      <c r="AT43" s="467"/>
      <c r="AU43" s="987" t="s">
        <v>189</v>
      </c>
      <c r="AV43" s="988"/>
      <c r="AW43" s="988"/>
      <c r="AX43" s="1102"/>
    </row>
    <row r="44" spans="1:50" ht="12.75" x14ac:dyDescent="0.25">
      <c r="A44" s="1001">
        <f>+A42+1</f>
        <v>16</v>
      </c>
      <c r="B44" s="998" t="s">
        <v>32</v>
      </c>
      <c r="C44" s="461"/>
      <c r="D44" s="462"/>
      <c r="E44" s="462"/>
      <c r="F44" s="463"/>
      <c r="G44" s="464"/>
      <c r="H44" s="462"/>
      <c r="I44" s="462"/>
      <c r="J44" s="463"/>
      <c r="K44" s="464"/>
      <c r="L44" s="462"/>
      <c r="M44" s="462"/>
      <c r="N44" s="463"/>
      <c r="O44" s="990"/>
      <c r="P44" s="991"/>
      <c r="Q44" s="991"/>
      <c r="R44" s="993"/>
      <c r="S44" s="464"/>
      <c r="T44" s="462"/>
      <c r="U44" s="462"/>
      <c r="V44" s="463"/>
      <c r="W44" s="464"/>
      <c r="X44" s="462"/>
      <c r="Y44" s="462"/>
      <c r="Z44" s="463"/>
      <c r="AA44" s="464"/>
      <c r="AB44" s="462"/>
      <c r="AC44" s="462"/>
      <c r="AD44" s="463"/>
      <c r="AE44" s="990"/>
      <c r="AF44" s="991"/>
      <c r="AG44" s="991"/>
      <c r="AH44" s="993"/>
      <c r="AI44" s="464"/>
      <c r="AJ44" s="462"/>
      <c r="AK44" s="462"/>
      <c r="AL44" s="463"/>
      <c r="AM44" s="464"/>
      <c r="AN44" s="462"/>
      <c r="AO44" s="462"/>
      <c r="AP44" s="463"/>
      <c r="AQ44" s="464"/>
      <c r="AR44" s="462"/>
      <c r="AS44" s="462"/>
      <c r="AT44" s="463"/>
      <c r="AU44" s="990"/>
      <c r="AV44" s="991"/>
      <c r="AW44" s="991"/>
      <c r="AX44" s="992"/>
    </row>
    <row r="45" spans="1:50" s="68" customFormat="1" ht="12.75" x14ac:dyDescent="0.25">
      <c r="A45" s="1001"/>
      <c r="B45" s="998"/>
      <c r="C45" s="465"/>
      <c r="D45" s="466"/>
      <c r="E45" s="466"/>
      <c r="F45" s="467"/>
      <c r="G45" s="468"/>
      <c r="H45" s="466"/>
      <c r="I45" s="466"/>
      <c r="J45" s="467"/>
      <c r="K45" s="468"/>
      <c r="L45" s="466"/>
      <c r="M45" s="466"/>
      <c r="N45" s="467"/>
      <c r="O45" s="943">
        <v>1</v>
      </c>
      <c r="P45" s="824"/>
      <c r="Q45" s="824"/>
      <c r="R45" s="944"/>
      <c r="S45" s="468"/>
      <c r="T45" s="466"/>
      <c r="U45" s="466"/>
      <c r="V45" s="467"/>
      <c r="W45" s="468"/>
      <c r="X45" s="466"/>
      <c r="Y45" s="466"/>
      <c r="Z45" s="467"/>
      <c r="AA45" s="468"/>
      <c r="AB45" s="466"/>
      <c r="AC45" s="466"/>
      <c r="AD45" s="467"/>
      <c r="AE45" s="943">
        <v>1</v>
      </c>
      <c r="AF45" s="824"/>
      <c r="AG45" s="824"/>
      <c r="AH45" s="944"/>
      <c r="AI45" s="468"/>
      <c r="AJ45" s="466"/>
      <c r="AK45" s="466"/>
      <c r="AL45" s="467"/>
      <c r="AM45" s="468"/>
      <c r="AN45" s="466"/>
      <c r="AO45" s="466"/>
      <c r="AP45" s="467"/>
      <c r="AQ45" s="468"/>
      <c r="AR45" s="466"/>
      <c r="AS45" s="466"/>
      <c r="AT45" s="467"/>
      <c r="AU45" s="943">
        <v>1</v>
      </c>
      <c r="AV45" s="824"/>
      <c r="AW45" s="824"/>
      <c r="AX45" s="1100"/>
    </row>
    <row r="46" spans="1:50" ht="12.75" x14ac:dyDescent="0.25">
      <c r="A46" s="1001">
        <f>+A44+1</f>
        <v>17</v>
      </c>
      <c r="B46" s="1003" t="s">
        <v>30</v>
      </c>
      <c r="C46" s="461"/>
      <c r="D46" s="462"/>
      <c r="E46" s="462"/>
      <c r="F46" s="463"/>
      <c r="G46" s="464"/>
      <c r="H46" s="462"/>
      <c r="I46" s="462"/>
      <c r="J46" s="463"/>
      <c r="K46" s="464"/>
      <c r="L46" s="462"/>
      <c r="M46" s="462"/>
      <c r="N46" s="463"/>
      <c r="O46" s="990"/>
      <c r="P46" s="991"/>
      <c r="Q46" s="991"/>
      <c r="R46" s="993"/>
      <c r="S46" s="464"/>
      <c r="T46" s="462"/>
      <c r="U46" s="462"/>
      <c r="V46" s="463"/>
      <c r="W46" s="464"/>
      <c r="X46" s="462"/>
      <c r="Y46" s="462"/>
      <c r="Z46" s="463"/>
      <c r="AA46" s="464"/>
      <c r="AB46" s="462"/>
      <c r="AC46" s="462"/>
      <c r="AD46" s="463"/>
      <c r="AE46" s="990"/>
      <c r="AF46" s="991"/>
      <c r="AG46" s="991"/>
      <c r="AH46" s="993"/>
      <c r="AI46" s="464"/>
      <c r="AJ46" s="462"/>
      <c r="AK46" s="462"/>
      <c r="AL46" s="463"/>
      <c r="AM46" s="464"/>
      <c r="AN46" s="462"/>
      <c r="AO46" s="462"/>
      <c r="AP46" s="463"/>
      <c r="AQ46" s="464"/>
      <c r="AR46" s="462"/>
      <c r="AS46" s="462"/>
      <c r="AT46" s="463"/>
      <c r="AU46" s="990"/>
      <c r="AV46" s="991"/>
      <c r="AW46" s="991"/>
      <c r="AX46" s="992"/>
    </row>
    <row r="47" spans="1:50" s="68" customFormat="1" ht="12.75" x14ac:dyDescent="0.25">
      <c r="A47" s="1001"/>
      <c r="B47" s="1003"/>
      <c r="C47" s="465"/>
      <c r="D47" s="466"/>
      <c r="E47" s="466"/>
      <c r="F47" s="467"/>
      <c r="G47" s="468"/>
      <c r="H47" s="466"/>
      <c r="I47" s="466"/>
      <c r="J47" s="467"/>
      <c r="K47" s="468"/>
      <c r="L47" s="466"/>
      <c r="M47" s="466"/>
      <c r="N47" s="467"/>
      <c r="O47" s="987" t="s">
        <v>189</v>
      </c>
      <c r="P47" s="988"/>
      <c r="Q47" s="988"/>
      <c r="R47" s="989"/>
      <c r="S47" s="468"/>
      <c r="T47" s="466"/>
      <c r="U47" s="466"/>
      <c r="V47" s="467"/>
      <c r="W47" s="468"/>
      <c r="X47" s="466"/>
      <c r="Y47" s="466"/>
      <c r="Z47" s="467"/>
      <c r="AA47" s="468"/>
      <c r="AB47" s="466"/>
      <c r="AC47" s="466"/>
      <c r="AD47" s="467"/>
      <c r="AE47" s="987" t="s">
        <v>189</v>
      </c>
      <c r="AF47" s="988"/>
      <c r="AG47" s="988"/>
      <c r="AH47" s="989"/>
      <c r="AI47" s="468"/>
      <c r="AJ47" s="466"/>
      <c r="AK47" s="466"/>
      <c r="AL47" s="467"/>
      <c r="AM47" s="468"/>
      <c r="AN47" s="466"/>
      <c r="AO47" s="466"/>
      <c r="AP47" s="467"/>
      <c r="AQ47" s="468"/>
      <c r="AR47" s="466"/>
      <c r="AS47" s="466"/>
      <c r="AT47" s="467"/>
      <c r="AU47" s="987" t="s">
        <v>189</v>
      </c>
      <c r="AV47" s="988"/>
      <c r="AW47" s="988"/>
      <c r="AX47" s="1102"/>
    </row>
    <row r="48" spans="1:50" ht="12.75" x14ac:dyDescent="0.25">
      <c r="A48" s="1001">
        <f>+A46+1</f>
        <v>18</v>
      </c>
      <c r="B48" s="998" t="s">
        <v>13</v>
      </c>
      <c r="C48" s="461"/>
      <c r="D48" s="462"/>
      <c r="E48" s="462"/>
      <c r="F48" s="463"/>
      <c r="G48" s="464"/>
      <c r="H48" s="462"/>
      <c r="I48" s="462"/>
      <c r="J48" s="463"/>
      <c r="K48" s="464"/>
      <c r="L48" s="462"/>
      <c r="M48" s="462"/>
      <c r="N48" s="463"/>
      <c r="O48" s="990"/>
      <c r="P48" s="991"/>
      <c r="Q48" s="991"/>
      <c r="R48" s="993"/>
      <c r="S48" s="464"/>
      <c r="T48" s="462"/>
      <c r="U48" s="462"/>
      <c r="V48" s="463"/>
      <c r="W48" s="464"/>
      <c r="X48" s="462"/>
      <c r="Y48" s="462"/>
      <c r="Z48" s="463"/>
      <c r="AA48" s="464"/>
      <c r="AB48" s="462"/>
      <c r="AC48" s="462"/>
      <c r="AD48" s="463"/>
      <c r="AE48" s="990"/>
      <c r="AF48" s="991"/>
      <c r="AG48" s="991"/>
      <c r="AH48" s="993"/>
      <c r="AI48" s="464"/>
      <c r="AJ48" s="462"/>
      <c r="AK48" s="462"/>
      <c r="AL48" s="463"/>
      <c r="AM48" s="464"/>
      <c r="AN48" s="462"/>
      <c r="AO48" s="462"/>
      <c r="AP48" s="463"/>
      <c r="AQ48" s="464"/>
      <c r="AR48" s="462"/>
      <c r="AS48" s="462"/>
      <c r="AT48" s="463"/>
      <c r="AU48" s="990"/>
      <c r="AV48" s="991"/>
      <c r="AW48" s="991"/>
      <c r="AX48" s="992"/>
    </row>
    <row r="49" spans="1:50" s="68" customFormat="1" ht="12.75" x14ac:dyDescent="0.25">
      <c r="A49" s="1001"/>
      <c r="B49" s="998"/>
      <c r="C49" s="465"/>
      <c r="D49" s="466"/>
      <c r="E49" s="466"/>
      <c r="F49" s="467"/>
      <c r="G49" s="468"/>
      <c r="H49" s="466"/>
      <c r="I49" s="466"/>
      <c r="J49" s="467"/>
      <c r="K49" s="468"/>
      <c r="L49" s="466"/>
      <c r="M49" s="466"/>
      <c r="N49" s="467"/>
      <c r="O49" s="943">
        <v>1</v>
      </c>
      <c r="P49" s="824"/>
      <c r="Q49" s="824"/>
      <c r="R49" s="944"/>
      <c r="S49" s="468"/>
      <c r="T49" s="466"/>
      <c r="U49" s="466"/>
      <c r="V49" s="467"/>
      <c r="W49" s="468"/>
      <c r="X49" s="466"/>
      <c r="Y49" s="466"/>
      <c r="Z49" s="467"/>
      <c r="AA49" s="468"/>
      <c r="AB49" s="466"/>
      <c r="AC49" s="466"/>
      <c r="AD49" s="467"/>
      <c r="AE49" s="943">
        <v>1</v>
      </c>
      <c r="AF49" s="824"/>
      <c r="AG49" s="824"/>
      <c r="AH49" s="944"/>
      <c r="AI49" s="468"/>
      <c r="AJ49" s="466"/>
      <c r="AK49" s="466"/>
      <c r="AL49" s="467"/>
      <c r="AM49" s="468"/>
      <c r="AN49" s="466"/>
      <c r="AO49" s="466"/>
      <c r="AP49" s="467"/>
      <c r="AQ49" s="468"/>
      <c r="AR49" s="466"/>
      <c r="AS49" s="466"/>
      <c r="AT49" s="467"/>
      <c r="AU49" s="943">
        <v>1</v>
      </c>
      <c r="AV49" s="824"/>
      <c r="AW49" s="824"/>
      <c r="AX49" s="1100"/>
    </row>
    <row r="50" spans="1:50" ht="12.75" x14ac:dyDescent="0.25">
      <c r="A50" s="1001">
        <f>+A48+1</f>
        <v>19</v>
      </c>
      <c r="B50" s="998" t="s">
        <v>19</v>
      </c>
      <c r="C50" s="461"/>
      <c r="D50" s="462"/>
      <c r="E50" s="462"/>
      <c r="F50" s="463"/>
      <c r="G50" s="464"/>
      <c r="H50" s="462"/>
      <c r="I50" s="462"/>
      <c r="J50" s="463"/>
      <c r="K50" s="464"/>
      <c r="L50" s="462"/>
      <c r="M50" s="462"/>
      <c r="N50" s="463"/>
      <c r="O50" s="990"/>
      <c r="P50" s="991"/>
      <c r="Q50" s="991"/>
      <c r="R50" s="993"/>
      <c r="S50" s="464"/>
      <c r="T50" s="462"/>
      <c r="U50" s="462"/>
      <c r="V50" s="463"/>
      <c r="W50" s="464"/>
      <c r="X50" s="462"/>
      <c r="Y50" s="462"/>
      <c r="Z50" s="463"/>
      <c r="AA50" s="464"/>
      <c r="AB50" s="462"/>
      <c r="AC50" s="462"/>
      <c r="AD50" s="463"/>
      <c r="AE50" s="990"/>
      <c r="AF50" s="991"/>
      <c r="AG50" s="991"/>
      <c r="AH50" s="993"/>
      <c r="AI50" s="464"/>
      <c r="AJ50" s="462"/>
      <c r="AK50" s="462"/>
      <c r="AL50" s="463"/>
      <c r="AM50" s="464"/>
      <c r="AN50" s="462"/>
      <c r="AO50" s="462"/>
      <c r="AP50" s="463"/>
      <c r="AQ50" s="464"/>
      <c r="AR50" s="462"/>
      <c r="AS50" s="462"/>
      <c r="AT50" s="463"/>
      <c r="AU50" s="990"/>
      <c r="AV50" s="991"/>
      <c r="AW50" s="991"/>
      <c r="AX50" s="992"/>
    </row>
    <row r="51" spans="1:50" s="68" customFormat="1" ht="12.75" x14ac:dyDescent="0.25">
      <c r="A51" s="1001"/>
      <c r="B51" s="998"/>
      <c r="C51" s="465"/>
      <c r="D51" s="466"/>
      <c r="E51" s="466"/>
      <c r="F51" s="467"/>
      <c r="G51" s="468"/>
      <c r="H51" s="466"/>
      <c r="I51" s="466"/>
      <c r="J51" s="467"/>
      <c r="K51" s="468"/>
      <c r="L51" s="466"/>
      <c r="M51" s="466"/>
      <c r="N51" s="467"/>
      <c r="O51" s="943">
        <v>1</v>
      </c>
      <c r="P51" s="824"/>
      <c r="Q51" s="824"/>
      <c r="R51" s="944"/>
      <c r="S51" s="468"/>
      <c r="T51" s="466"/>
      <c r="U51" s="466"/>
      <c r="V51" s="467"/>
      <c r="W51" s="468"/>
      <c r="X51" s="466"/>
      <c r="Y51" s="466"/>
      <c r="Z51" s="467"/>
      <c r="AA51" s="468"/>
      <c r="AB51" s="466"/>
      <c r="AC51" s="466"/>
      <c r="AD51" s="467"/>
      <c r="AE51" s="943">
        <v>1</v>
      </c>
      <c r="AF51" s="824"/>
      <c r="AG51" s="824"/>
      <c r="AH51" s="944"/>
      <c r="AI51" s="468"/>
      <c r="AJ51" s="466"/>
      <c r="AK51" s="466"/>
      <c r="AL51" s="467"/>
      <c r="AM51" s="468"/>
      <c r="AN51" s="466"/>
      <c r="AO51" s="466"/>
      <c r="AP51" s="467"/>
      <c r="AQ51" s="468"/>
      <c r="AR51" s="466"/>
      <c r="AS51" s="466"/>
      <c r="AT51" s="467"/>
      <c r="AU51" s="943">
        <v>1</v>
      </c>
      <c r="AV51" s="824"/>
      <c r="AW51" s="824"/>
      <c r="AX51" s="1100"/>
    </row>
    <row r="52" spans="1:50" ht="12.75" x14ac:dyDescent="0.25">
      <c r="A52" s="1001">
        <f>+A50+1</f>
        <v>20</v>
      </c>
      <c r="B52" s="1003" t="s">
        <v>53</v>
      </c>
      <c r="C52" s="461"/>
      <c r="D52" s="462"/>
      <c r="E52" s="462"/>
      <c r="F52" s="463"/>
      <c r="G52" s="464"/>
      <c r="H52" s="462"/>
      <c r="I52" s="462"/>
      <c r="J52" s="463"/>
      <c r="K52" s="464"/>
      <c r="L52" s="462"/>
      <c r="M52" s="462"/>
      <c r="N52" s="463"/>
      <c r="O52" s="990"/>
      <c r="P52" s="991"/>
      <c r="Q52" s="991"/>
      <c r="R52" s="993"/>
      <c r="S52" s="464"/>
      <c r="T52" s="462"/>
      <c r="U52" s="462"/>
      <c r="V52" s="463"/>
      <c r="W52" s="464"/>
      <c r="X52" s="462"/>
      <c r="Y52" s="462"/>
      <c r="Z52" s="463"/>
      <c r="AA52" s="464"/>
      <c r="AB52" s="462"/>
      <c r="AC52" s="462"/>
      <c r="AD52" s="463"/>
      <c r="AE52" s="990"/>
      <c r="AF52" s="991"/>
      <c r="AG52" s="991"/>
      <c r="AH52" s="993"/>
      <c r="AI52" s="464"/>
      <c r="AJ52" s="462"/>
      <c r="AK52" s="462"/>
      <c r="AL52" s="463"/>
      <c r="AM52" s="464"/>
      <c r="AN52" s="462"/>
      <c r="AO52" s="462"/>
      <c r="AP52" s="463"/>
      <c r="AQ52" s="464"/>
      <c r="AR52" s="462"/>
      <c r="AS52" s="462"/>
      <c r="AT52" s="463"/>
      <c r="AU52" s="990"/>
      <c r="AV52" s="991"/>
      <c r="AW52" s="991"/>
      <c r="AX52" s="992"/>
    </row>
    <row r="53" spans="1:50" s="68" customFormat="1" ht="12.75" x14ac:dyDescent="0.25">
      <c r="A53" s="1001"/>
      <c r="B53" s="1003"/>
      <c r="C53" s="465"/>
      <c r="D53" s="466"/>
      <c r="E53" s="466"/>
      <c r="F53" s="467"/>
      <c r="G53" s="468"/>
      <c r="H53" s="466"/>
      <c r="I53" s="466"/>
      <c r="J53" s="467"/>
      <c r="K53" s="468"/>
      <c r="L53" s="466"/>
      <c r="M53" s="466"/>
      <c r="N53" s="467"/>
      <c r="O53" s="943">
        <v>1</v>
      </c>
      <c r="P53" s="824"/>
      <c r="Q53" s="824"/>
      <c r="R53" s="944"/>
      <c r="S53" s="468"/>
      <c r="T53" s="466"/>
      <c r="U53" s="466"/>
      <c r="V53" s="467"/>
      <c r="W53" s="468"/>
      <c r="X53" s="466"/>
      <c r="Y53" s="466"/>
      <c r="Z53" s="467"/>
      <c r="AA53" s="468"/>
      <c r="AB53" s="466"/>
      <c r="AC53" s="466"/>
      <c r="AD53" s="467"/>
      <c r="AE53" s="943">
        <v>1</v>
      </c>
      <c r="AF53" s="824"/>
      <c r="AG53" s="824"/>
      <c r="AH53" s="944"/>
      <c r="AI53" s="468"/>
      <c r="AJ53" s="466"/>
      <c r="AK53" s="466"/>
      <c r="AL53" s="467"/>
      <c r="AM53" s="468"/>
      <c r="AN53" s="466"/>
      <c r="AO53" s="466"/>
      <c r="AP53" s="467"/>
      <c r="AQ53" s="468"/>
      <c r="AR53" s="466"/>
      <c r="AS53" s="466"/>
      <c r="AT53" s="467"/>
      <c r="AU53" s="943">
        <v>1</v>
      </c>
      <c r="AV53" s="824"/>
      <c r="AW53" s="824"/>
      <c r="AX53" s="1100"/>
    </row>
    <row r="54" spans="1:50" ht="12.75" x14ac:dyDescent="0.25">
      <c r="A54" s="1001">
        <f>+A52+1</f>
        <v>21</v>
      </c>
      <c r="B54" s="998" t="s">
        <v>18</v>
      </c>
      <c r="C54" s="461"/>
      <c r="D54" s="462"/>
      <c r="E54" s="462"/>
      <c r="F54" s="463"/>
      <c r="G54" s="464"/>
      <c r="H54" s="462"/>
      <c r="I54" s="462"/>
      <c r="J54" s="463"/>
      <c r="K54" s="464"/>
      <c r="L54" s="462"/>
      <c r="M54" s="462"/>
      <c r="N54" s="463"/>
      <c r="O54" s="990"/>
      <c r="P54" s="991"/>
      <c r="Q54" s="991"/>
      <c r="R54" s="993"/>
      <c r="S54" s="464"/>
      <c r="T54" s="462"/>
      <c r="U54" s="462"/>
      <c r="V54" s="463"/>
      <c r="W54" s="464"/>
      <c r="X54" s="462"/>
      <c r="Y54" s="462"/>
      <c r="Z54" s="463"/>
      <c r="AA54" s="464"/>
      <c r="AB54" s="462"/>
      <c r="AC54" s="462"/>
      <c r="AD54" s="463"/>
      <c r="AE54" s="990"/>
      <c r="AF54" s="991"/>
      <c r="AG54" s="991"/>
      <c r="AH54" s="993"/>
      <c r="AI54" s="464"/>
      <c r="AJ54" s="462"/>
      <c r="AK54" s="462"/>
      <c r="AL54" s="463"/>
      <c r="AM54" s="464"/>
      <c r="AN54" s="462"/>
      <c r="AO54" s="462"/>
      <c r="AP54" s="463"/>
      <c r="AQ54" s="464"/>
      <c r="AR54" s="462"/>
      <c r="AS54" s="462"/>
      <c r="AT54" s="463"/>
      <c r="AU54" s="990"/>
      <c r="AV54" s="991"/>
      <c r="AW54" s="991"/>
      <c r="AX54" s="992"/>
    </row>
    <row r="55" spans="1:50" s="68" customFormat="1" ht="12.75" x14ac:dyDescent="0.25">
      <c r="A55" s="1001"/>
      <c r="B55" s="998"/>
      <c r="C55" s="465"/>
      <c r="D55" s="466"/>
      <c r="E55" s="466"/>
      <c r="F55" s="467"/>
      <c r="G55" s="468"/>
      <c r="H55" s="466"/>
      <c r="I55" s="466"/>
      <c r="J55" s="467"/>
      <c r="K55" s="468"/>
      <c r="L55" s="466"/>
      <c r="M55" s="466"/>
      <c r="N55" s="467"/>
      <c r="O55" s="943">
        <v>1</v>
      </c>
      <c r="P55" s="824"/>
      <c r="Q55" s="824"/>
      <c r="R55" s="944"/>
      <c r="S55" s="468"/>
      <c r="T55" s="466"/>
      <c r="U55" s="466"/>
      <c r="V55" s="467"/>
      <c r="W55" s="468"/>
      <c r="X55" s="466"/>
      <c r="Y55" s="466"/>
      <c r="Z55" s="467"/>
      <c r="AA55" s="468"/>
      <c r="AB55" s="466"/>
      <c r="AC55" s="466"/>
      <c r="AD55" s="467"/>
      <c r="AE55" s="943">
        <v>1</v>
      </c>
      <c r="AF55" s="824"/>
      <c r="AG55" s="824"/>
      <c r="AH55" s="944"/>
      <c r="AI55" s="468"/>
      <c r="AJ55" s="466"/>
      <c r="AK55" s="466"/>
      <c r="AL55" s="467"/>
      <c r="AM55" s="468"/>
      <c r="AN55" s="466"/>
      <c r="AO55" s="466"/>
      <c r="AP55" s="467"/>
      <c r="AQ55" s="468"/>
      <c r="AR55" s="466"/>
      <c r="AS55" s="466"/>
      <c r="AT55" s="467"/>
      <c r="AU55" s="943">
        <v>1</v>
      </c>
      <c r="AV55" s="824"/>
      <c r="AW55" s="824"/>
      <c r="AX55" s="1100"/>
    </row>
    <row r="56" spans="1:50" ht="12.75" x14ac:dyDescent="0.25">
      <c r="A56" s="1001">
        <f t="shared" ref="A56" si="0">+A54+1</f>
        <v>22</v>
      </c>
      <c r="B56" s="1004" t="s">
        <v>54</v>
      </c>
      <c r="C56" s="461"/>
      <c r="D56" s="462"/>
      <c r="E56" s="462"/>
      <c r="F56" s="463"/>
      <c r="G56" s="464"/>
      <c r="H56" s="462"/>
      <c r="I56" s="462"/>
      <c r="J56" s="463"/>
      <c r="K56" s="464"/>
      <c r="L56" s="462"/>
      <c r="M56" s="462"/>
      <c r="N56" s="463"/>
      <c r="O56" s="990"/>
      <c r="P56" s="991"/>
      <c r="Q56" s="991"/>
      <c r="R56" s="993"/>
      <c r="S56" s="464"/>
      <c r="T56" s="462"/>
      <c r="U56" s="462"/>
      <c r="V56" s="463"/>
      <c r="W56" s="464"/>
      <c r="X56" s="462"/>
      <c r="Y56" s="462"/>
      <c r="Z56" s="463"/>
      <c r="AA56" s="464"/>
      <c r="AB56" s="462"/>
      <c r="AC56" s="462"/>
      <c r="AD56" s="463"/>
      <c r="AE56" s="990"/>
      <c r="AF56" s="991"/>
      <c r="AG56" s="991"/>
      <c r="AH56" s="993"/>
      <c r="AI56" s="464"/>
      <c r="AJ56" s="462"/>
      <c r="AK56" s="462"/>
      <c r="AL56" s="463"/>
      <c r="AM56" s="464"/>
      <c r="AN56" s="462"/>
      <c r="AO56" s="462"/>
      <c r="AP56" s="463"/>
      <c r="AQ56" s="464"/>
      <c r="AR56" s="462"/>
      <c r="AS56" s="462"/>
      <c r="AT56" s="463"/>
      <c r="AU56" s="990"/>
      <c r="AV56" s="991"/>
      <c r="AW56" s="991"/>
      <c r="AX56" s="992"/>
    </row>
    <row r="57" spans="1:50" s="68" customFormat="1" ht="13.5" thickBot="1" x14ac:dyDescent="0.3">
      <c r="A57" s="1006"/>
      <c r="B57" s="1005"/>
      <c r="C57" s="465"/>
      <c r="D57" s="466"/>
      <c r="E57" s="466"/>
      <c r="F57" s="467"/>
      <c r="G57" s="468"/>
      <c r="H57" s="466"/>
      <c r="I57" s="466"/>
      <c r="J57" s="467"/>
      <c r="K57" s="468"/>
      <c r="L57" s="466"/>
      <c r="M57" s="466"/>
      <c r="N57" s="467"/>
      <c r="O57" s="943">
        <v>1</v>
      </c>
      <c r="P57" s="824"/>
      <c r="Q57" s="824"/>
      <c r="R57" s="944"/>
      <c r="S57" s="468"/>
      <c r="T57" s="466"/>
      <c r="U57" s="466"/>
      <c r="V57" s="467"/>
      <c r="W57" s="468"/>
      <c r="X57" s="466"/>
      <c r="Y57" s="466"/>
      <c r="Z57" s="467"/>
      <c r="AA57" s="468"/>
      <c r="AB57" s="466"/>
      <c r="AC57" s="466"/>
      <c r="AD57" s="467"/>
      <c r="AE57" s="943">
        <v>1</v>
      </c>
      <c r="AF57" s="824"/>
      <c r="AG57" s="824"/>
      <c r="AH57" s="944"/>
      <c r="AI57" s="468"/>
      <c r="AJ57" s="466"/>
      <c r="AK57" s="466"/>
      <c r="AL57" s="467"/>
      <c r="AM57" s="468"/>
      <c r="AN57" s="466"/>
      <c r="AO57" s="466"/>
      <c r="AP57" s="467"/>
      <c r="AQ57" s="468"/>
      <c r="AR57" s="466"/>
      <c r="AS57" s="466"/>
      <c r="AT57" s="467"/>
      <c r="AU57" s="943">
        <v>1</v>
      </c>
      <c r="AV57" s="824"/>
      <c r="AW57" s="824"/>
      <c r="AX57" s="1100"/>
    </row>
    <row r="58" spans="1:50" ht="15.75" customHeight="1" thickTop="1" thickBot="1" x14ac:dyDescent="0.3">
      <c r="A58" s="868" t="s">
        <v>146</v>
      </c>
      <c r="B58" s="936"/>
      <c r="C58" s="272"/>
      <c r="D58" s="273"/>
      <c r="E58" s="273"/>
      <c r="F58" s="455"/>
      <c r="G58" s="455"/>
      <c r="H58" s="455"/>
      <c r="I58" s="455"/>
      <c r="J58" s="455"/>
      <c r="K58" s="455"/>
      <c r="L58" s="455"/>
      <c r="M58" s="273"/>
      <c r="N58" s="273"/>
      <c r="O58" s="866">
        <f>(O6+O8+O10+O12+O15+O17+O25+O27+O31+O33+O35+O37+O39+O41+O45+O49+O51+O53+O55+O57)/20</f>
        <v>1</v>
      </c>
      <c r="P58" s="866"/>
      <c r="Q58" s="866"/>
      <c r="R58" s="866"/>
      <c r="S58" s="282"/>
      <c r="T58" s="282"/>
      <c r="U58" s="282"/>
      <c r="V58" s="282"/>
      <c r="W58" s="273"/>
      <c r="X58" s="273"/>
      <c r="Y58" s="273"/>
      <c r="Z58" s="273"/>
      <c r="AA58" s="273"/>
      <c r="AB58" s="273"/>
      <c r="AC58" s="273"/>
      <c r="AD58" s="273"/>
      <c r="AE58" s="866">
        <f>(AE6+AE8+AE10+AE12+AE15+AE17+AE25+AE27+AE31+AE33+AE35+AE37+AE39+AE41+AE45+AE49+AE51+AE53+AE55+AE57)/20</f>
        <v>1</v>
      </c>
      <c r="AF58" s="866"/>
      <c r="AG58" s="866"/>
      <c r="AH58" s="866"/>
      <c r="AI58" s="273"/>
      <c r="AJ58" s="273"/>
      <c r="AK58" s="273"/>
      <c r="AL58" s="273"/>
      <c r="AM58" s="273"/>
      <c r="AN58" s="273"/>
      <c r="AO58" s="273"/>
      <c r="AP58" s="273"/>
      <c r="AQ58" s="282"/>
      <c r="AR58" s="282"/>
      <c r="AS58" s="282"/>
      <c r="AT58" s="282"/>
      <c r="AU58" s="866">
        <f>(AU6+AU8+AU10+AU12+AU15+AU17+AU25+AU27+AU31+AU33+AU35+AU37+AU39+AU41+AU45+AU49+AU51+AU53+AU55+AU57)/20</f>
        <v>1</v>
      </c>
      <c r="AV58" s="866"/>
      <c r="AW58" s="866"/>
      <c r="AX58" s="867"/>
    </row>
    <row r="59" spans="1:50" ht="16.5" thickBot="1" x14ac:dyDescent="0.3">
      <c r="A59" s="856" t="s">
        <v>145</v>
      </c>
      <c r="B59" s="85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6"/>
    </row>
    <row r="60" spans="1:50" ht="20.25" thickTop="1" thickBot="1" x14ac:dyDescent="0.3">
      <c r="A60" s="858">
        <f>SUM(C60:AX60)</f>
        <v>1</v>
      </c>
      <c r="B60" s="859"/>
      <c r="C60" s="277"/>
      <c r="D60" s="278"/>
      <c r="E60" s="278"/>
      <c r="F60" s="279"/>
      <c r="G60" s="279"/>
      <c r="H60" s="279"/>
      <c r="I60" s="279"/>
      <c r="J60" s="279"/>
      <c r="K60" s="279"/>
      <c r="L60" s="279"/>
      <c r="M60" s="278"/>
      <c r="N60" s="278"/>
      <c r="O60" s="832">
        <f>(O58*(100/3))/100</f>
        <v>0.33333333333333337</v>
      </c>
      <c r="P60" s="832"/>
      <c r="Q60" s="832"/>
      <c r="R60" s="832"/>
      <c r="S60" s="279"/>
      <c r="T60" s="279"/>
      <c r="U60" s="279"/>
      <c r="V60" s="279"/>
      <c r="W60" s="279"/>
      <c r="X60" s="278"/>
      <c r="Y60" s="278"/>
      <c r="Z60" s="278"/>
      <c r="AA60" s="278"/>
      <c r="AB60" s="278"/>
      <c r="AC60" s="278"/>
      <c r="AD60" s="278"/>
      <c r="AE60" s="832">
        <f>(AE58*(100/3))/100</f>
        <v>0.33333333333333337</v>
      </c>
      <c r="AF60" s="832"/>
      <c r="AG60" s="832"/>
      <c r="AH60" s="832"/>
      <c r="AI60" s="279"/>
      <c r="AJ60" s="278"/>
      <c r="AK60" s="278"/>
      <c r="AL60" s="278"/>
      <c r="AM60" s="278"/>
      <c r="AN60" s="278"/>
      <c r="AO60" s="278"/>
      <c r="AP60" s="278"/>
      <c r="AQ60" s="279"/>
      <c r="AR60" s="279"/>
      <c r="AS60" s="279"/>
      <c r="AT60" s="279"/>
      <c r="AU60" s="832">
        <f>(AU58*(100/3))/100</f>
        <v>0.33333333333333337</v>
      </c>
      <c r="AV60" s="832"/>
      <c r="AW60" s="832"/>
      <c r="AX60" s="907"/>
    </row>
    <row r="61" spans="1:50" ht="12" thickTop="1" x14ac:dyDescent="0.25">
      <c r="B61" s="142">
        <f>9369000/3</f>
        <v>3123000</v>
      </c>
    </row>
    <row r="62" spans="1:50" x14ac:dyDescent="0.25">
      <c r="C62" s="27"/>
      <c r="D62" s="27"/>
      <c r="E62" s="27"/>
      <c r="F62" s="677"/>
      <c r="G62" s="27"/>
      <c r="H62" s="27"/>
      <c r="I62" s="27"/>
      <c r="J62" s="27"/>
      <c r="K62" s="27"/>
      <c r="S62" s="27"/>
      <c r="T62" s="27"/>
      <c r="U62" s="27"/>
      <c r="V62" s="27"/>
      <c r="W62" s="27"/>
      <c r="X62" s="27"/>
      <c r="Y62" s="27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50" ht="15.75" x14ac:dyDescent="0.25">
      <c r="C63" s="829" t="s">
        <v>186</v>
      </c>
      <c r="D63" s="829"/>
      <c r="E63" s="829"/>
      <c r="F63" s="829"/>
      <c r="G63" s="829"/>
      <c r="H63" s="829"/>
      <c r="I63" s="829"/>
      <c r="J63" s="829"/>
      <c r="K63" s="829"/>
      <c r="L63" s="829"/>
      <c r="M63" s="829"/>
      <c r="S63" s="27"/>
      <c r="T63" s="27"/>
      <c r="U63" s="27"/>
      <c r="V63" s="63"/>
      <c r="W63" s="27"/>
      <c r="X63" s="27"/>
      <c r="Y63" s="27"/>
      <c r="AG63" s="790"/>
      <c r="AH63" s="790"/>
      <c r="AI63" s="790"/>
      <c r="AJ63" s="790"/>
      <c r="AK63" s="790"/>
      <c r="AL63" s="790"/>
      <c r="AM63" s="790"/>
      <c r="AN63" s="790"/>
      <c r="AO63" s="790"/>
      <c r="AP63" s="790"/>
    </row>
    <row r="64" spans="1:50" ht="15.75" x14ac:dyDescent="0.25">
      <c r="C64" s="828" t="s">
        <v>51</v>
      </c>
      <c r="D64" s="828"/>
      <c r="E64" s="828"/>
      <c r="F64" s="828"/>
      <c r="G64" s="828"/>
      <c r="H64" s="828"/>
      <c r="I64" s="828"/>
      <c r="J64" s="828"/>
      <c r="K64" s="828"/>
      <c r="L64" s="828"/>
      <c r="M64" s="828"/>
      <c r="S64" s="27"/>
      <c r="T64" s="27"/>
      <c r="U64" s="27"/>
      <c r="V64" s="64"/>
      <c r="W64" s="27"/>
      <c r="X64" s="27"/>
      <c r="Y64" s="27"/>
      <c r="AG64" s="830" t="s">
        <v>49</v>
      </c>
      <c r="AH64" s="830"/>
      <c r="AI64" s="830"/>
      <c r="AJ64" s="830"/>
      <c r="AK64" s="830"/>
      <c r="AL64" s="830"/>
      <c r="AM64" s="830"/>
      <c r="AN64" s="830"/>
      <c r="AO64" s="830"/>
      <c r="AP64" s="830"/>
    </row>
  </sheetData>
  <mergeCells count="236">
    <mergeCell ref="AU51:AX51"/>
    <mergeCell ref="AU53:AX53"/>
    <mergeCell ref="AU55:AX55"/>
    <mergeCell ref="AU57:AX57"/>
    <mergeCell ref="AU6:AX6"/>
    <mergeCell ref="AU8:AX8"/>
    <mergeCell ref="AU10:AX10"/>
    <mergeCell ref="AU12:AX12"/>
    <mergeCell ref="AU33:AX33"/>
    <mergeCell ref="AU35:AX35"/>
    <mergeCell ref="AU37:AX37"/>
    <mergeCell ref="AU39:AX39"/>
    <mergeCell ref="AU41:AX41"/>
    <mergeCell ref="AU43:AX43"/>
    <mergeCell ref="AU45:AX45"/>
    <mergeCell ref="AU47:AX47"/>
    <mergeCell ref="AU49:AX49"/>
    <mergeCell ref="AU15:AX15"/>
    <mergeCell ref="AU17:AX17"/>
    <mergeCell ref="AU19:AX19"/>
    <mergeCell ref="AU21:AX21"/>
    <mergeCell ref="AU23:AX23"/>
    <mergeCell ref="AU25:AX25"/>
    <mergeCell ref="AU27:AX27"/>
    <mergeCell ref="AU29:AX29"/>
    <mergeCell ref="AU31:AX31"/>
    <mergeCell ref="AE39:AH39"/>
    <mergeCell ref="AE41:AH41"/>
    <mergeCell ref="AE43:AH43"/>
    <mergeCell ref="AE45:AH45"/>
    <mergeCell ref="AE47:AH47"/>
    <mergeCell ref="AE49:AH49"/>
    <mergeCell ref="AE51:AH51"/>
    <mergeCell ref="AE53:AH53"/>
    <mergeCell ref="AE55:AH55"/>
    <mergeCell ref="AE21:AH21"/>
    <mergeCell ref="AE23:AH23"/>
    <mergeCell ref="AE25:AH25"/>
    <mergeCell ref="AE27:AH27"/>
    <mergeCell ref="AE29:AH29"/>
    <mergeCell ref="AE31:AH31"/>
    <mergeCell ref="AE33:AH33"/>
    <mergeCell ref="AE35:AH35"/>
    <mergeCell ref="AE37:AH37"/>
    <mergeCell ref="B54:B55"/>
    <mergeCell ref="B56:B57"/>
    <mergeCell ref="A56:A57"/>
    <mergeCell ref="B48:B49"/>
    <mergeCell ref="A48:A49"/>
    <mergeCell ref="A50:A51"/>
    <mergeCell ref="B50:B51"/>
    <mergeCell ref="B52:B53"/>
    <mergeCell ref="B11:B12"/>
    <mergeCell ref="A11:A12"/>
    <mergeCell ref="A14:A15"/>
    <mergeCell ref="B14:B15"/>
    <mergeCell ref="B16:B17"/>
    <mergeCell ref="A16:A17"/>
    <mergeCell ref="A30:A31"/>
    <mergeCell ref="B30:B31"/>
    <mergeCell ref="B32:B33"/>
    <mergeCell ref="A32:A33"/>
    <mergeCell ref="B24:B25"/>
    <mergeCell ref="A24:A25"/>
    <mergeCell ref="A26:A27"/>
    <mergeCell ref="B26:B27"/>
    <mergeCell ref="B28:B29"/>
    <mergeCell ref="A28:A29"/>
    <mergeCell ref="A54:A55"/>
    <mergeCell ref="A58:B58"/>
    <mergeCell ref="A59:B59"/>
    <mergeCell ref="A60:B60"/>
    <mergeCell ref="A18:A19"/>
    <mergeCell ref="B18:B19"/>
    <mergeCell ref="B20:B21"/>
    <mergeCell ref="A20:A21"/>
    <mergeCell ref="A22:A23"/>
    <mergeCell ref="B22:B23"/>
    <mergeCell ref="A34:A35"/>
    <mergeCell ref="B34:B35"/>
    <mergeCell ref="A52:A53"/>
    <mergeCell ref="A42:A43"/>
    <mergeCell ref="B42:B43"/>
    <mergeCell ref="B44:B45"/>
    <mergeCell ref="A44:A45"/>
    <mergeCell ref="A46:A47"/>
    <mergeCell ref="B46:B47"/>
    <mergeCell ref="B36:B37"/>
    <mergeCell ref="A36:A37"/>
    <mergeCell ref="A38:A39"/>
    <mergeCell ref="B38:B39"/>
    <mergeCell ref="B40:B41"/>
    <mergeCell ref="A40:A41"/>
    <mergeCell ref="AU1:AX1"/>
    <mergeCell ref="W1:Z1"/>
    <mergeCell ref="AA1:AD1"/>
    <mergeCell ref="AE1:AH1"/>
    <mergeCell ref="AI1:AL1"/>
    <mergeCell ref="AM1:AP1"/>
    <mergeCell ref="AQ1:AT1"/>
    <mergeCell ref="S1:V1"/>
    <mergeCell ref="B1:B2"/>
    <mergeCell ref="C1:F1"/>
    <mergeCell ref="G1:J1"/>
    <mergeCell ref="K1:N1"/>
    <mergeCell ref="O1:R1"/>
    <mergeCell ref="A4:AX4"/>
    <mergeCell ref="A13:AX13"/>
    <mergeCell ref="O11:R11"/>
    <mergeCell ref="AU5:AX5"/>
    <mergeCell ref="AU7:AX7"/>
    <mergeCell ref="AU9:AX9"/>
    <mergeCell ref="AU11:AX11"/>
    <mergeCell ref="AU14:AX14"/>
    <mergeCell ref="AU16:AX16"/>
    <mergeCell ref="AU18:AX18"/>
    <mergeCell ref="AE14:AH14"/>
    <mergeCell ref="AE16:AH16"/>
    <mergeCell ref="AE18:AH18"/>
    <mergeCell ref="O14:R14"/>
    <mergeCell ref="O16:R16"/>
    <mergeCell ref="O18:R18"/>
    <mergeCell ref="O20:R20"/>
    <mergeCell ref="AE9:AH9"/>
    <mergeCell ref="AE11:AH11"/>
    <mergeCell ref="O9:R9"/>
    <mergeCell ref="AE10:AH10"/>
    <mergeCell ref="AE12:AH12"/>
    <mergeCell ref="AE15:AH15"/>
    <mergeCell ref="AE17:AH17"/>
    <mergeCell ref="AE19:AH19"/>
    <mergeCell ref="O7:R7"/>
    <mergeCell ref="O5:R5"/>
    <mergeCell ref="AE5:AH5"/>
    <mergeCell ref="AE7:AH7"/>
    <mergeCell ref="B5:B6"/>
    <mergeCell ref="A5:A6"/>
    <mergeCell ref="B7:B8"/>
    <mergeCell ref="A7:A8"/>
    <mergeCell ref="A9:A10"/>
    <mergeCell ref="B9:B10"/>
    <mergeCell ref="O6:R6"/>
    <mergeCell ref="O8:R8"/>
    <mergeCell ref="AE6:AH6"/>
    <mergeCell ref="AE8:AH8"/>
    <mergeCell ref="AU52:AX52"/>
    <mergeCell ref="O32:R32"/>
    <mergeCell ref="O34:R34"/>
    <mergeCell ref="O36:R36"/>
    <mergeCell ref="O38:R38"/>
    <mergeCell ref="AE22:AH22"/>
    <mergeCell ref="AE24:AH24"/>
    <mergeCell ref="AE26:AH26"/>
    <mergeCell ref="AE28:AH28"/>
    <mergeCell ref="AE30:AH30"/>
    <mergeCell ref="AE32:AH32"/>
    <mergeCell ref="O22:R22"/>
    <mergeCell ref="O24:R24"/>
    <mergeCell ref="O26:R26"/>
    <mergeCell ref="O28:R28"/>
    <mergeCell ref="O30:R30"/>
    <mergeCell ref="AE52:AH52"/>
    <mergeCell ref="AU34:AX34"/>
    <mergeCell ref="AE48:AH48"/>
    <mergeCell ref="O31:R31"/>
    <mergeCell ref="O33:R33"/>
    <mergeCell ref="O35:R35"/>
    <mergeCell ref="O37:R37"/>
    <mergeCell ref="O39:R39"/>
    <mergeCell ref="AU20:AX20"/>
    <mergeCell ref="AU22:AX22"/>
    <mergeCell ref="AE50:AH50"/>
    <mergeCell ref="AE20:AH20"/>
    <mergeCell ref="AU36:AX36"/>
    <mergeCell ref="AU38:AX38"/>
    <mergeCell ref="AU40:AX40"/>
    <mergeCell ref="AE44:AH44"/>
    <mergeCell ref="AU42:AX42"/>
    <mergeCell ref="AU44:AX44"/>
    <mergeCell ref="AU46:AX46"/>
    <mergeCell ref="AU48:AX48"/>
    <mergeCell ref="AU50:AX50"/>
    <mergeCell ref="AE46:AH46"/>
    <mergeCell ref="AU24:AX24"/>
    <mergeCell ref="AU26:AX26"/>
    <mergeCell ref="AU28:AX28"/>
    <mergeCell ref="AU30:AX30"/>
    <mergeCell ref="AU32:AX32"/>
    <mergeCell ref="AE34:AH34"/>
    <mergeCell ref="AE36:AH36"/>
    <mergeCell ref="AE38:AH38"/>
    <mergeCell ref="AE40:AH40"/>
    <mergeCell ref="AE42:AH42"/>
    <mergeCell ref="C63:M63"/>
    <mergeCell ref="O40:R40"/>
    <mergeCell ref="O42:R42"/>
    <mergeCell ref="O44:R44"/>
    <mergeCell ref="O46:R46"/>
    <mergeCell ref="O48:R48"/>
    <mergeCell ref="O50:R50"/>
    <mergeCell ref="O52:R52"/>
    <mergeCell ref="C64:M64"/>
    <mergeCell ref="O41:R41"/>
    <mergeCell ref="O45:R45"/>
    <mergeCell ref="O49:R49"/>
    <mergeCell ref="O51:R51"/>
    <mergeCell ref="O53:R53"/>
    <mergeCell ref="O54:R54"/>
    <mergeCell ref="O56:R56"/>
    <mergeCell ref="AG64:AP64"/>
    <mergeCell ref="AG63:AP63"/>
    <mergeCell ref="AU54:AX54"/>
    <mergeCell ref="AU56:AX56"/>
    <mergeCell ref="AU58:AX58"/>
    <mergeCell ref="AE58:AH58"/>
    <mergeCell ref="AE54:AH54"/>
    <mergeCell ref="AE56:AH56"/>
    <mergeCell ref="O58:R58"/>
    <mergeCell ref="O60:R60"/>
    <mergeCell ref="AE60:AH60"/>
    <mergeCell ref="AU60:AX60"/>
    <mergeCell ref="O55:R55"/>
    <mergeCell ref="O57:R57"/>
    <mergeCell ref="AE57:AH57"/>
    <mergeCell ref="O29:R29"/>
    <mergeCell ref="O43:R43"/>
    <mergeCell ref="O47:R47"/>
    <mergeCell ref="O10:R10"/>
    <mergeCell ref="O12:R12"/>
    <mergeCell ref="O15:R15"/>
    <mergeCell ref="O17:R17"/>
    <mergeCell ref="O19:R19"/>
    <mergeCell ref="O21:R21"/>
    <mergeCell ref="O23:R23"/>
    <mergeCell ref="O25:R25"/>
    <mergeCell ref="O27:R27"/>
  </mergeCells>
  <hyperlinks>
    <hyperlink ref="A1" location="'LISTADO DE MANTENIMIENTOS'!A1" display="INICIO" xr:uid="{00000000-0004-0000-0800-000000000000}"/>
  </hyperlinks>
  <printOptions horizontalCentered="1"/>
  <pageMargins left="0.19685039370078741" right="0.19685039370078741" top="0.9055118110236221" bottom="0.6692913385826772" header="7.874015748031496E-2" footer="0.19685039370078741"/>
  <pageSetup scale="80" orientation="landscape" r:id="rId1"/>
  <headerFooter>
    <oddHeader>&amp;L&amp;G&amp;C&amp;"-,Negrita"&amp;12
&amp;F
&amp;A&amp;R&amp;G</oddHeader>
    <oddFooter>&amp;C&amp;8Carrera 8ª No.24-01 B/ Carmen. &amp;"Wingdings 2,Normal"&amp;"-,Normal" 2739595
Email: ah.usi.ese@gmail.com   //  apoyohospitalario@usiese.gov.co 
Ibagué – Tolima&amp;RPág. &amp;U&amp;P&amp;U de &amp;U&amp;N.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LISTADO DE MANTENIMIENTOS</vt:lpstr>
      <vt:lpstr>AIRES ACONDICIONADOS</vt:lpstr>
      <vt:lpstr>ASCENSORES</vt:lpstr>
      <vt:lpstr>CALIBRACION EQUIPOS BIOMEDICOS</vt:lpstr>
      <vt:lpstr>DIGITURNOS</vt:lpstr>
      <vt:lpstr>EQUIPOS BIOMEDICOS</vt:lpstr>
      <vt:lpstr>EQUIPOS INDUSTRIALES</vt:lpstr>
      <vt:lpstr>FILTROS PARA AGUA</vt:lpstr>
      <vt:lpstr>FUMIGACION Y CTRL DE ROEDORES</vt:lpstr>
      <vt:lpstr>LAVADO Y DESINFECCION TANQUES</vt:lpstr>
      <vt:lpstr>MUEBLES Y ENSERES</vt:lpstr>
      <vt:lpstr>NEVERAS Y CONGELADORES</vt:lpstr>
      <vt:lpstr>PINTURAS Y ACABADOS</vt:lpstr>
      <vt:lpstr>PLANTAS ELECTRICAS</vt:lpstr>
      <vt:lpstr>RED DE GASES MEDICINALES</vt:lpstr>
      <vt:lpstr>ROCERIA</vt:lpstr>
      <vt:lpstr>SISTEMAS</vt:lpstr>
      <vt:lpstr>RH LISTAS DE CHEQUEO</vt:lpstr>
      <vt:lpstr>TELEFONOS</vt:lpstr>
      <vt:lpstr>TERMINALES ELECTRICOS</vt:lpstr>
      <vt:lpstr>'AIRES ACONDICIONADOS'!Títulos_a_imprimir</vt:lpstr>
      <vt:lpstr>'CALIBRACION EQUIPOS BIOMEDICOS'!Títulos_a_imprimir</vt:lpstr>
      <vt:lpstr>DIGITURNOS!Títulos_a_imprimir</vt:lpstr>
      <vt:lpstr>'EQUIPOS BIOMEDICOS'!Títulos_a_imprimir</vt:lpstr>
      <vt:lpstr>'EQUIPOS INDUSTRIALES'!Títulos_a_imprimir</vt:lpstr>
      <vt:lpstr>'FILTROS PARA AGUA'!Títulos_a_imprimir</vt:lpstr>
      <vt:lpstr>'FUMIGACION Y CTRL DE ROEDORES'!Títulos_a_imprimir</vt:lpstr>
      <vt:lpstr>'LAVADO Y DESINFECCION TANQUES'!Títulos_a_imprimir</vt:lpstr>
      <vt:lpstr>'LISTADO DE MANTENIMIENTOS'!Títulos_a_imprimir</vt:lpstr>
      <vt:lpstr>'MUEBLES Y ENSERES'!Títulos_a_imprimir</vt:lpstr>
      <vt:lpstr>'NEVERAS Y CONGELADORES'!Títulos_a_imprimir</vt:lpstr>
      <vt:lpstr>'PINTURAS Y ACABADOS'!Títulos_a_imprimir</vt:lpstr>
      <vt:lpstr>'PLANTAS ELECTRICAS'!Títulos_a_imprimir</vt:lpstr>
      <vt:lpstr>'RED DE GASES MEDICINALES'!Títulos_a_imprimir</vt:lpstr>
      <vt:lpstr>'RH LISTAS DE CHEQUEO'!Títulos_a_imprimir</vt:lpstr>
      <vt:lpstr>ROCERIA!Títulos_a_imprimir</vt:lpstr>
      <vt:lpstr>SISTEMAS!Títulos_a_imprimir</vt:lpstr>
      <vt:lpstr>TELEFONOS!Títulos_a_imprimir</vt:lpstr>
      <vt:lpstr>'TERMINALES ELECTRICOS'!Títulos_a_imprimir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generales</dc:creator>
  <cp:lastModifiedBy>Jaime Arias</cp:lastModifiedBy>
  <cp:lastPrinted>2022-02-04T13:51:19Z</cp:lastPrinted>
  <dcterms:created xsi:type="dcterms:W3CDTF">2019-01-21T15:43:56Z</dcterms:created>
  <dcterms:modified xsi:type="dcterms:W3CDTF">2022-02-04T15:46:04Z</dcterms:modified>
</cp:coreProperties>
</file>